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40" windowHeight="8640" activeTab="0"/>
  </bookViews>
  <sheets>
    <sheet name="調査票" sheetId="1" r:id="rId1"/>
    <sheet name="データベース用" sheetId="2" r:id="rId2"/>
  </sheets>
  <definedNames>
    <definedName name="_xlnm.Print_Area" localSheetId="0">'調査票'!$A$1:$AF$1742</definedName>
  </definedNames>
  <calcPr fullCalcOnLoad="1"/>
</workbook>
</file>

<file path=xl/sharedStrings.xml><?xml version="1.0" encoding="utf-8"?>
<sst xmlns="http://schemas.openxmlformats.org/spreadsheetml/2006/main" count="3280" uniqueCount="760">
  <si>
    <t>フリーダイヤル：</t>
  </si>
  <si>
    <t>Q16</t>
  </si>
  <si>
    <t>Q17</t>
  </si>
  <si>
    <t>13:00
～
19:00</t>
  </si>
  <si>
    <t>Q18</t>
  </si>
  <si>
    <t>Q19</t>
  </si>
  <si>
    <t>　　　</t>
  </si>
  <si>
    <t>Q20</t>
  </si>
  <si>
    <t>対応することができる外国語の種類</t>
  </si>
  <si>
    <t xml:space="preserve">　 </t>
  </si>
  <si>
    <t>Q21</t>
  </si>
  <si>
    <t>005</t>
  </si>
  <si>
    <t>Q22</t>
  </si>
  <si>
    <t>　　　　</t>
  </si>
  <si>
    <t>Q23</t>
  </si>
  <si>
    <t>受動喫煙を防止するための措置</t>
  </si>
  <si>
    <t>Q24</t>
  </si>
  <si>
    <t>Q25</t>
  </si>
  <si>
    <t>Q26</t>
  </si>
  <si>
    <t>Q27</t>
  </si>
  <si>
    <t>１　診療内容、提供保健・医療・介護サービス</t>
  </si>
  <si>
    <t>Q28</t>
  </si>
  <si>
    <t>心臓血管外科専門医（特定非営利活動法人日本血管外科学会）</t>
  </si>
  <si>
    <t>臨床遺伝専門医（有限責任中間法人日本人類遺伝学会）</t>
  </si>
  <si>
    <t>Q29</t>
  </si>
  <si>
    <t>Q30</t>
  </si>
  <si>
    <t>020</t>
  </si>
  <si>
    <t>021</t>
  </si>
  <si>
    <t>Q31</t>
  </si>
  <si>
    <t>Q32</t>
  </si>
  <si>
    <r>
      <t xml:space="preserve">実施内容
</t>
    </r>
    <r>
      <rPr>
        <sz val="8"/>
        <color indexed="8"/>
        <rFont val="ＭＳ Ｐゴシック"/>
        <family val="3"/>
      </rPr>
      <t>※50文字まで</t>
    </r>
  </si>
  <si>
    <t>Q33</t>
  </si>
  <si>
    <t>Q34</t>
  </si>
  <si>
    <t>Q35</t>
  </si>
  <si>
    <t>Q36</t>
  </si>
  <si>
    <t>Q37</t>
  </si>
  <si>
    <t>Q38</t>
  </si>
  <si>
    <t>Q39</t>
  </si>
  <si>
    <t>Q40</t>
  </si>
  <si>
    <t>理学療法士（PT）数</t>
  </si>
  <si>
    <t>作業療法士(OT）数</t>
  </si>
  <si>
    <t>Q41</t>
  </si>
  <si>
    <t>Q42</t>
  </si>
  <si>
    <t>Q43</t>
  </si>
  <si>
    <t>Q44</t>
  </si>
  <si>
    <t>Q45</t>
  </si>
  <si>
    <t>Q46</t>
  </si>
  <si>
    <t>Q47</t>
  </si>
  <si>
    <t>Q48</t>
  </si>
  <si>
    <t>Q49</t>
  </si>
  <si>
    <t>予約診察による特別の料金を徴収するかどうかと徴収する場合はその金額を記入してください。</t>
  </si>
  <si>
    <t>心臓血管外科専門医（特定非営利活動法人日本心臓血管外科
学会）</t>
  </si>
  <si>
    <t>ペインクリニック専門医（有限責任中間法人日本ペインクリニック
学会）</t>
  </si>
  <si>
    <t>健康診査の実施の有無を記入してください。実施している場合は、広告できる範囲内でその
内容を記入してください。</t>
  </si>
  <si>
    <t>健康相談の実施の有無を記入してください。実施している場合は、広告できる範囲内でその
内容を記入してください。</t>
  </si>
  <si>
    <t>診療科目毎の外来診療の受付が可能な時間を記入してください。
公開ホームページの画面では、Q7,8に記入された特記事項も併せて記載します。</t>
  </si>
  <si>
    <t>常勤者の数に、非常勤者については常勤換算した数を足した人数を記入してください。
なお、担当している業務内容が２以上にわたる場合は、その主たる業務によって計上し、看護師及び
助産師の免許を併せて有する従事者については、現に主として行っている業務内容により、そのいずれ
か一方に計上してください。※小数点以下第２位を四捨五入し、小数点以下第1位まで記入してください。</t>
  </si>
  <si>
    <t>特別の療養環境の提供に係る病床差額料が発生する病床が有る場合に、病床数及びその
金額を記入してください。
　　　記入例８床、5,000～10,000円（最低金額及び最高金額）</t>
  </si>
  <si>
    <t>診療科名２１</t>
  </si>
  <si>
    <r>
      <t>0</t>
    </r>
    <r>
      <rPr>
        <sz val="11"/>
        <color indexed="8"/>
        <rFont val="ＭＳ Ｐゴシック"/>
        <family val="3"/>
      </rPr>
      <t>01</t>
    </r>
  </si>
  <si>
    <t>049</t>
  </si>
  <si>
    <t>050</t>
  </si>
  <si>
    <t>051</t>
  </si>
  <si>
    <t>052</t>
  </si>
  <si>
    <t>053</t>
  </si>
  <si>
    <t>054</t>
  </si>
  <si>
    <t>055</t>
  </si>
  <si>
    <t>056</t>
  </si>
  <si>
    <t>057</t>
  </si>
  <si>
    <t>023</t>
  </si>
  <si>
    <t>041</t>
  </si>
  <si>
    <t>047</t>
  </si>
  <si>
    <t>048</t>
  </si>
  <si>
    <t>[CRLF]</t>
  </si>
  <si>
    <t>Q1</t>
  </si>
  <si>
    <t>Q2</t>
  </si>
  <si>
    <t>Q3</t>
  </si>
  <si>
    <t>Q4</t>
  </si>
  <si>
    <t>Q5</t>
  </si>
  <si>
    <t>Q6</t>
  </si>
  <si>
    <t>Q7＆８</t>
  </si>
  <si>
    <t>Q9</t>
  </si>
  <si>
    <t>Q10</t>
  </si>
  <si>
    <t>Q11（ⅰ）</t>
  </si>
  <si>
    <t>(ⅱ）</t>
  </si>
  <si>
    <t>（ⅲ）</t>
  </si>
  <si>
    <t>Q12</t>
  </si>
  <si>
    <t>Q13</t>
  </si>
  <si>
    <t>Q17</t>
  </si>
  <si>
    <t>[CRLF]</t>
  </si>
  <si>
    <t>Q18</t>
  </si>
  <si>
    <t>Q19</t>
  </si>
  <si>
    <t>Q20</t>
  </si>
  <si>
    <t>Q21</t>
  </si>
  <si>
    <t>Q22</t>
  </si>
  <si>
    <t>Q23</t>
  </si>
  <si>
    <t>Q24</t>
  </si>
  <si>
    <t>Q25（ⅰ）</t>
  </si>
  <si>
    <t>（ⅱ）</t>
  </si>
  <si>
    <t>（ⅲ）</t>
  </si>
  <si>
    <t>Q26</t>
  </si>
  <si>
    <t>Q27</t>
  </si>
  <si>
    <t>Q30ー１</t>
  </si>
  <si>
    <t>ー２</t>
  </si>
  <si>
    <t>ー３</t>
  </si>
  <si>
    <t>[CRLF]</t>
  </si>
  <si>
    <t>Q31(ⅰ､ⅱ）</t>
  </si>
  <si>
    <t>Q33（ⅰ）</t>
  </si>
  <si>
    <t>（ⅱ）</t>
  </si>
  <si>
    <t>Q34</t>
  </si>
  <si>
    <t>Q35①</t>
  </si>
  <si>
    <t>ー②</t>
  </si>
  <si>
    <t>ー③</t>
  </si>
  <si>
    <t>ー④</t>
  </si>
  <si>
    <t>Q36ー①</t>
  </si>
  <si>
    <t>ー⑤</t>
  </si>
  <si>
    <t>ー⑥</t>
  </si>
  <si>
    <t>ー⑦</t>
  </si>
  <si>
    <t>Q37（ⅰ）</t>
  </si>
  <si>
    <t>Q46（ⅰ）</t>
  </si>
  <si>
    <t>Q47（ⅰ）</t>
  </si>
  <si>
    <t>（ⅲ）</t>
  </si>
  <si>
    <t>Q49（ⅰ）</t>
  </si>
  <si>
    <t>診療科名２２</t>
  </si>
  <si>
    <t>診療科名２３</t>
  </si>
  <si>
    <t>診療科名２４</t>
  </si>
  <si>
    <t>診療科名２５</t>
  </si>
  <si>
    <t>診療科名２６</t>
  </si>
  <si>
    <t>診療科名２７</t>
  </si>
  <si>
    <t>診療科名２８</t>
  </si>
  <si>
    <t>診療科名２９</t>
  </si>
  <si>
    <t>診療科名３０</t>
  </si>
  <si>
    <t>勤務する医療従事者が保有する専門性等について、該当する種類の人数を記入してください。（非常勤医師については常勤換算して記載してください。小数点以下第2位を四捨五入し、小数点以下1位まで。）</t>
  </si>
  <si>
    <t>外国語の対応の不可・可能にチェックをしてください。
外国語の対応が可能な場合は、対応が可能な外国語の種類と対応のレベルで該当するものに
チェックをしてください。
対応できない曜日、時間帯等がある場合は、対応状況欄に「曜日、時間帯等により対応できない
場合がある」等と記載してください。また、事前に連絡があれば対応可能な場合は、「事前に連絡
が必要」等と記載してください。※ホームページで公開する際には、受診の前に必ず問い合わせを
していただくよう案内します。</t>
  </si>
  <si>
    <t>　　　　　外国語の対応可能　　以下の該当する項目にチェックを入れてください。</t>
  </si>
  <si>
    <t>県民が連絡、相談するための電子メールアドレスがありましたら記入してください。無い場合は記入不用です。</t>
  </si>
  <si>
    <t>金沢市鞍月１丁目1番地
英語表記1-1 Kuratsuki,Kanazawa-City
Ａ郡B町大字C字D12-34であれば、12-34,D,C, B-cho, Ａ-gunという表記になります。
920-8580</t>
  </si>
  <si>
    <t>診療科目毎の診療日、休診日及び診療時間を記入してください。　　　　　　　　　　　　　　　　　　　　　　　　　　　　　　　　　　　　　　　表に記載できない定期的な休診日やあらかじめ分かっている特別な休診日等がある場合は特記
事項に記入してください。また、企業内診療所や特養内診療所などで一般の方の診察ができない
場合は、「原則として、従業者（入居者）以外の一般の方は診察できません。」等と特記事項に記入
して下さい。（注意：記入いただいた内容がそのまま公開になります。）
※特記事項の文字数はそれぞれ４０文字まで。
お盆や年末年始の休診日については、公開するホームページの画面上で「お盆や年末年始の休
診日はお問い合わせ下さい。」と表記します。　　　　　　　　　　　　　　　　　　　　　　　　　　　　　　　　　</t>
  </si>
  <si>
    <t>整理番号</t>
  </si>
  <si>
    <t>E-mailｱﾄﾞﾚｽ</t>
  </si>
  <si>
    <t>案内用の電話番号、ファクシミリ番号を記入してください。
ファクシミリ番号については、県民が利用するためのファクシミリがありましたら記載してください。無い場合は記入不用です。</t>
  </si>
  <si>
    <t>主なもの１件を記入してください。診療所の従業者個人のホームページなど、医療機能情報に関する情報以外の内容を掲載しているものは記入しないでください。また、同一のホームページに複数の診療所等の情報が含まれる場合は、各診療所等の情報が適切に閲覧できるアドレスにしてください。
 なお、ホームページに掲載する内容は、医療法及び医療広告ガイドライン（厚生労働省医政局長通知医政発第0330014号 H19.3.30付け）に準じて、虚偽や誇大な表現、誤認させる表現、他と比較して優良である旨、客観的事実であることを証明できない内容、公序良俗に反する内容などを掲載されないようお願いします。併せて、患者の方に分かりやすい表現にされるようお願いします。</t>
  </si>
  <si>
    <t>住民・患者向けにホームページを開設している場合は、ホームページアドレスを記入してください。</t>
  </si>
  <si>
    <t>診療所の従業者個人の電子メールアドレス、診療所において業務以外に使用する電子メールアドレスは
含まないでください。</t>
  </si>
  <si>
    <t>診療所名</t>
  </si>
  <si>
    <r>
      <t>FA</t>
    </r>
    <r>
      <rPr>
        <sz val="11"/>
        <color indexed="8"/>
        <rFont val="ＭＳ Ｐゴシック"/>
        <family val="3"/>
      </rPr>
      <t>X</t>
    </r>
    <r>
      <rPr>
        <sz val="11"/>
        <color indexed="8"/>
        <rFont val="ＭＳ Ｐゴシック"/>
        <family val="3"/>
      </rPr>
      <t>：</t>
    </r>
  </si>
  <si>
    <t>《参考》
◇平成20年4月の医療法改正（医療法施行令及び施行規則）により、新規に広告をされる場合に広告可能な
　　診療科名は、以下のとおりとなっています。
【医業】
１　内科
２　外科
３　上記１，２と次の事項を組み合わせた名称(括弧内：施行規則）
　　（１）頭頸部、胸部、腹部、呼吸器、消化器、循環器、気管食道、肛門、血管、心臓血管、腎臓、脳神経、神経、
　　　　血液、乳腺、内分泌、代謝（頭部、頸部、気管、気管支、肺、食道、胃腸、十二指腸、小腸、大腸、肝臓、
　　　　胆のう、膵臓、心臓、脳、脂質代謝）
　　（２）男性、女性、小児、老人（周産期、新生児、児童、思春期、老年、高齢者）
　　（３）整形、形成、美容、心療、薬物療法、透析、移植、光学医療、生殖医療、疼痛緩和（漢方、化学療法、
　　　　人工透析、臓器移植、骨髄移　植、内視鏡、不妊治療、緩和ケア、ペインクリニック）
　　（４）感染症、腫瘍、糖尿病、アレルギー疾患（性感染症、がん）
４  （１）精神科、アレルギー科、リウマチ科、小児科、皮膚科、泌尿器科、産婦人科（産科又は婦人科でも可）、
　　　　眼科、耳鼻いんこう科、リハビリテーション科、放射線科（放射線診断科又は放射線治療科でも可）、
　　　　病理診断科、臨床検査科、救急科
  　（２）上記（１）と３の（１）から（４）を組み合わせた名称
【歯科医業】
１　歯科
２　歯科と次の事項を組み合わせた名称
　　（１）小児
　　（２）矯正、口腔外科
◇具体例
　 呼吸器内科、心臓内科、小児泌尿器科、泌尿器科（人工透析）、小児歯科、小児矯正歯科など
◇広告の変更がなければ従前の診療科名のままで結構です。</t>
  </si>
  <si>
    <t>休</t>
  </si>
  <si>
    <t>～</t>
  </si>
  <si>
    <t>05</t>
  </si>
  <si>
    <t>10</t>
  </si>
  <si>
    <t>15</t>
  </si>
  <si>
    <t>20</t>
  </si>
  <si>
    <t>25</t>
  </si>
  <si>
    <t>30</t>
  </si>
  <si>
    <t>35</t>
  </si>
  <si>
    <t>40</t>
  </si>
  <si>
    <t>45</t>
  </si>
  <si>
    <t>50</t>
  </si>
  <si>
    <t>55</t>
  </si>
  <si>
    <t>24時間</t>
  </si>
  <si>
    <t>呼吸器外科</t>
  </si>
  <si>
    <t>アレルギー科</t>
  </si>
  <si>
    <t>泌尿器科</t>
  </si>
  <si>
    <t>３ 院内サービス等</t>
  </si>
  <si>
    <t>　　　　英語</t>
  </si>
  <si>
    <t>　　　　中国語</t>
  </si>
  <si>
    <t>　　　　韓国語・朝鮮語</t>
  </si>
  <si>
    <t>　　　　ポルトガル語　</t>
  </si>
  <si>
    <t>　記入上の注意</t>
  </si>
  <si>
    <t>管理者名</t>
  </si>
  <si>
    <t>○報告年月日を記入してください。</t>
  </si>
  <si>
    <t>担当者名</t>
  </si>
  <si>
    <t>連絡先（電話番号）</t>
  </si>
  <si>
    <t>保健師数</t>
  </si>
  <si>
    <t>看護師数</t>
  </si>
  <si>
    <t>准看護師数</t>
  </si>
  <si>
    <t>助産師数</t>
  </si>
  <si>
    <t>診療科に産婦人科、産科又は婦人科を有する病院にあつては、（財）日本医療機能評価機構が定める</t>
  </si>
  <si>
    <t>産科医療補償制度標準補償約款と同一の産科医療補償約款に基づく補償の有無を記入してください。</t>
  </si>
  <si>
    <t>歯科衛生士数</t>
  </si>
  <si>
    <t>歯科技工士数</t>
  </si>
  <si>
    <t>管理栄養士数</t>
  </si>
  <si>
    <t>栄養士数</t>
  </si>
  <si>
    <t>臨床検査技師数</t>
  </si>
  <si>
    <t>視能訓練士数</t>
  </si>
  <si>
    <t>臨床工学技士数</t>
  </si>
  <si>
    <t>診療所の開設者</t>
  </si>
  <si>
    <t>診療所の名称</t>
  </si>
  <si>
    <t>診療所の管理者</t>
  </si>
  <si>
    <t>診療所の所在地</t>
  </si>
  <si>
    <t>診療日及び診療時間</t>
  </si>
  <si>
    <t>病床種別及び届出・許可病床数</t>
  </si>
  <si>
    <t>診療所までの主な利用交通手段</t>
  </si>
  <si>
    <t>診療所の駐車場</t>
  </si>
  <si>
    <t>案内用ホームページアドレス</t>
  </si>
  <si>
    <t>予約診療の有無</t>
  </si>
  <si>
    <t>面会の日及び時間帯</t>
  </si>
  <si>
    <t>院内処方の有無</t>
  </si>
  <si>
    <t>障害者に対するサービス内容</t>
  </si>
  <si>
    <t>車椅子の利用者に対するサービス内容</t>
  </si>
  <si>
    <t xml:space="preserve"> 選定療養</t>
  </si>
  <si>
    <t>治験の実施の有無及び契約件数</t>
  </si>
  <si>
    <t>併設している介護関係施設等</t>
  </si>
  <si>
    <t>対応することができる疾患・治療内容</t>
  </si>
  <si>
    <t>対応することができる短期滞在手術</t>
  </si>
  <si>
    <t>専門外来の有無及び内容</t>
  </si>
  <si>
    <t>対応することができる予防接種</t>
  </si>
  <si>
    <t>対応することができる在宅医療</t>
  </si>
  <si>
    <t>対応することができる介護サービス</t>
  </si>
  <si>
    <t>セカンド・オピニオンに関する状況</t>
  </si>
  <si>
    <t>地域医療連携体制</t>
  </si>
  <si>
    <t xml:space="preserve"> 地域の保健医療サービス又は福祉サービスを提供する者との連携に対する窓口設置の有無</t>
  </si>
  <si>
    <t xml:space="preserve"> 診療所の人員配置</t>
  </si>
  <si>
    <t>看護師の配置状況</t>
  </si>
  <si>
    <t xml:space="preserve"> 法令上の義務以外の医療安全対策</t>
  </si>
  <si>
    <t>法令上の義務以外の院内感染対策</t>
  </si>
  <si>
    <t xml:space="preserve"> 医療事故情報収集等事業への参加の有無</t>
  </si>
  <si>
    <t xml:space="preserve"> 院内での感染症の発症率に関する分析の実施の有無</t>
  </si>
  <si>
    <t xml:space="preserve"> 診療情報管理体制</t>
  </si>
  <si>
    <t xml:space="preserve"> 電子カルテシステムの導入の有無</t>
  </si>
  <si>
    <t>情報開示に関する窓口の有無</t>
  </si>
  <si>
    <t>治療結果情報</t>
  </si>
  <si>
    <t>患者数</t>
  </si>
  <si>
    <t>標榜している診療科名を記入して下さい。
【ご注意ください】インターネットでは、記入順に表示します。
医療法施行令第３条の２に基づく診療科名で、保健所へ届出されたものにしてください。</t>
  </si>
  <si>
    <t>平均在院日数</t>
  </si>
  <si>
    <t>患者満足度調査</t>
  </si>
  <si>
    <t>① 在宅医療</t>
  </si>
  <si>
    <t>診療所の正式名称を記入してください。</t>
  </si>
  <si>
    <t>診療所の管理者の氏名を記入してください。</t>
  </si>
  <si>
    <t>診療所の所在地を記入してください。</t>
  </si>
  <si>
    <t>英語表記で診療所の所在地を記入してください。</t>
  </si>
  <si>
    <t>２　診療所へのアクセス</t>
  </si>
  <si>
    <t>夜間・休日用電話番号：</t>
  </si>
  <si>
    <t>Q15</t>
  </si>
  <si>
    <t>台</t>
  </si>
  <si>
    <t>３． 医療の実績、結果に関する事項</t>
  </si>
  <si>
    <t>医師数</t>
  </si>
  <si>
    <t>薬剤師数</t>
  </si>
  <si>
    <t>診療放射線技師数</t>
  </si>
  <si>
    <t>職種別人数</t>
  </si>
  <si>
    <t>（人）</t>
  </si>
  <si>
    <t>Q6</t>
  </si>
  <si>
    <t>Q7&amp;8</t>
  </si>
  <si>
    <t>特記事項：</t>
  </si>
  <si>
    <t>～</t>
  </si>
  <si>
    <t>第２　提供サービスや医療連携体制に関する事項</t>
  </si>
  <si>
    <t>一般病床</t>
  </si>
  <si>
    <t>療養病床</t>
  </si>
  <si>
    <t>（ⅱ） 健康相談の有無と内容</t>
  </si>
  <si>
    <t>7. 消化器系領域</t>
  </si>
  <si>
    <t>8. 肝・胆道・膵臓領域</t>
  </si>
  <si>
    <t>19. 麻酔領域</t>
  </si>
  <si>
    <t>22. 画像診断</t>
  </si>
  <si>
    <t>23. 病理診断</t>
  </si>
  <si>
    <t>24. 歯科領域</t>
  </si>
  <si>
    <t>25. 口腔外科領域</t>
  </si>
  <si>
    <t>26. その他</t>
  </si>
  <si>
    <t>一般</t>
  </si>
  <si>
    <t>療養</t>
  </si>
  <si>
    <t>日</t>
  </si>
  <si>
    <t>・新規に報告を行う場合には、報告書作成時点の状況で記入してください。
・整理番号は記入しないでください。
・原則として、報告時点における実施の可否等を報告するものであって、将来的に実施を予定してい
　る内容について報告するものではありません。
・電子データで提出する場合は、英数字については半角文字で、漢字・ひらがな・カタカナについては
  全角文字で記入してください。（半角カタカナ文字を使用しないこと）
・選択して回答する項目については、該当する選択肢の□や○にチェックをしてください。
・記載された情報はそのまま公表することになるため、公表しても差し支えない内容を記入してください。</t>
  </si>
  <si>
    <t>保健所へ届出された（医療法第７条に基づく開設許可又は同法第８条に基づく開設届出に係る
もの）正式名称と同じ表記としてください。</t>
  </si>
  <si>
    <t>保健所へ届出された（医療法第７条に基づく開設許可又は同法第８条に基づく開設届出に係る
もの）開設者と同じ表記としてください。</t>
  </si>
  <si>
    <t>9. 循環器系領域</t>
  </si>
  <si>
    <t>10. 腎・泌尿器系領域</t>
  </si>
  <si>
    <t>11. 産科領域</t>
  </si>
  <si>
    <t>12. 婦人科領域</t>
  </si>
  <si>
    <t>1.　皮膚・形成外科領域</t>
  </si>
  <si>
    <t>② 在宅療養指導</t>
  </si>
  <si>
    <t>③ 診療内容</t>
  </si>
  <si>
    <t>④ 連携の有無</t>
  </si>
  <si>
    <t>① 施設サービス</t>
  </si>
  <si>
    <t>② 居宅介護支援</t>
  </si>
  <si>
    <t>③ 居宅サービス</t>
  </si>
  <si>
    <t>④ 地域密着型サービス</t>
  </si>
  <si>
    <t>⑤ 介護予防支援</t>
  </si>
  <si>
    <t>⑥ 介護予防サービス</t>
  </si>
  <si>
    <t>⑦ 介護予防地域密着型サービス</t>
  </si>
  <si>
    <t>3. 精神科・神経科領域</t>
  </si>
  <si>
    <t>4. 眼領域</t>
  </si>
  <si>
    <t>5. 耳鼻咽喉領域</t>
  </si>
  <si>
    <t>6. 呼吸器領域</t>
  </si>
  <si>
    <t>【連絡先】（非公開）</t>
  </si>
  <si>
    <t>件</t>
  </si>
  <si>
    <t>４　費用負担等</t>
  </si>
  <si>
    <t>病床数：</t>
  </si>
  <si>
    <t>床</t>
  </si>
  <si>
    <t>金額：</t>
  </si>
  <si>
    <t>円</t>
  </si>
  <si>
    <t>(ⅱ)「予約に基づく診察」に係る特別の料金の徴収の有無及び金額</t>
  </si>
  <si>
    <t>16. 筋・骨格系及び外傷領域</t>
  </si>
  <si>
    <t>第１　管理、運営、サービス等に関する事項</t>
  </si>
  <si>
    <t>１　基本情報</t>
  </si>
  <si>
    <t>Q1</t>
  </si>
  <si>
    <t>記入例</t>
  </si>
  <si>
    <t>Q2</t>
  </si>
  <si>
    <t>法人代表者：</t>
  </si>
  <si>
    <t>郵便番号を記入してください。</t>
  </si>
  <si>
    <t>Q5</t>
  </si>
  <si>
    <t>〒：</t>
  </si>
  <si>
    <t>電話番号(1)：</t>
  </si>
  <si>
    <t>電話番号(2)：</t>
  </si>
  <si>
    <t>ファクシミリ番号：</t>
  </si>
  <si>
    <t>月</t>
  </si>
  <si>
    <t>火</t>
  </si>
  <si>
    <t>水</t>
  </si>
  <si>
    <t>木</t>
  </si>
  <si>
    <t>金</t>
  </si>
  <si>
    <t>土</t>
  </si>
  <si>
    <t>日</t>
  </si>
  <si>
    <t>祝</t>
  </si>
  <si>
    <t>(i) 駐車場の有無</t>
  </si>
  <si>
    <t>(ii) 駐車場の台数</t>
  </si>
  <si>
    <t>(iii) 有料又は無料の別</t>
  </si>
  <si>
    <t>Q11</t>
  </si>
  <si>
    <t>Q12</t>
  </si>
  <si>
    <t>Q13</t>
  </si>
  <si>
    <t>Q16</t>
  </si>
  <si>
    <t>人</t>
  </si>
  <si>
    <t>Q3</t>
  </si>
  <si>
    <t>Q4</t>
  </si>
  <si>
    <t>Q9</t>
  </si>
  <si>
    <t>Q10</t>
  </si>
  <si>
    <t>Q14</t>
  </si>
  <si>
    <t>9:00
～
12:00</t>
  </si>
  <si>
    <t xml:space="preserve">休
～
</t>
  </si>
  <si>
    <t>病床種別</t>
  </si>
  <si>
    <t>病床数</t>
  </si>
  <si>
    <t>診療所までの利用交通手段のうち主な手段を記入してください。(１行に１手段、４0文字まで
で記入してください。３手段まで)</t>
  </si>
  <si>
    <t>面会時間
(1)</t>
  </si>
  <si>
    <t>面会時間
(2)</t>
  </si>
  <si>
    <t>対応状況
※1行40文字まで。最大80文字</t>
  </si>
  <si>
    <t>円　 ～</t>
  </si>
  <si>
    <t>13. 乳腺領域</t>
  </si>
  <si>
    <t>14. 内分泌・代謝・栄養領域</t>
  </si>
  <si>
    <t>15. 血液・免疫系領域</t>
  </si>
  <si>
    <t>17. リハビリ領域</t>
  </si>
  <si>
    <t>18. 小児領域</t>
  </si>
  <si>
    <t>20. 緩和ケア領域</t>
  </si>
  <si>
    <t>21. 放射線治療領域</t>
  </si>
  <si>
    <t>整形外科専門医（（社）日本整形外科学会）</t>
  </si>
  <si>
    <t>皮膚科専門医（（社）日本皮膚科学会）</t>
  </si>
  <si>
    <t>麻酔科専門医（（社）日本麻酔科学会）</t>
  </si>
  <si>
    <t>眼科専門医（（財）日本眼科学会）</t>
  </si>
  <si>
    <t>産婦人科専門医（（社）日本産科婦人科学会）</t>
  </si>
  <si>
    <t>耳鼻咽喉科専門医（（社）日本耳鼻咽喉科学会）</t>
  </si>
  <si>
    <t>泌尿器科専門医（（社）日本泌尿器科学会）</t>
  </si>
  <si>
    <t>形成外科専門医（（社）日本形成外科学会）</t>
  </si>
  <si>
    <t>病理専門医（（社）日本病理学会）</t>
  </si>
  <si>
    <t>外科専門医（（社）日本外科学会）</t>
  </si>
  <si>
    <t>糖尿病専門医（（社）日本糖尿病学会）</t>
  </si>
  <si>
    <t>肝臓専門医（（社）日本肝臓学会）</t>
  </si>
  <si>
    <t>感染症専門医（（社）日本感染症学会）</t>
  </si>
  <si>
    <t>救急科専門医（有限責任中間法人日本救急医学会）</t>
  </si>
  <si>
    <t>血液専門医（（社）日本血液学会）</t>
  </si>
  <si>
    <t>循環器専門医（（社）日本循環器学会）</t>
  </si>
  <si>
    <t>呼吸器専門医（（社）日本呼吸器学会）</t>
  </si>
  <si>
    <t>消化器病専門医（（財）日本消化器病学会）</t>
  </si>
  <si>
    <t>腎臓専門医（（社）日本腎臓学会）</t>
  </si>
  <si>
    <t>小児科専門医（（社）日本小児科学会）</t>
  </si>
  <si>
    <t>口腔外科専門医（（社）日本口腔外科学会）</t>
  </si>
  <si>
    <t>内分泌代謝科専門医（（社）日本内分泌学会）</t>
  </si>
  <si>
    <t>消化器外科専門医(有限責任中間法人日本消化器外科学会）</t>
  </si>
  <si>
    <t>超音波専門医（（社）日本超音波医学会）</t>
  </si>
  <si>
    <t>細胞診専門医（特定非営利活動法人日本臨床細胞学会）</t>
  </si>
  <si>
    <t>透析専門医（（社）日本透析医学会）</t>
  </si>
  <si>
    <t>脳神経外科専門医（（社）日本脳神経外科学会）</t>
  </si>
  <si>
    <t>リハビリテーション科専門医（（社）日本リハビリテーション医学会）</t>
  </si>
  <si>
    <t>老年病専門医（（社）日本老年医学会）</t>
  </si>
  <si>
    <t>心臓血管外科専門医（特定非営利活動法人日本胸部外科学会）</t>
  </si>
  <si>
    <t>呼吸器外科専門医（特定非営利活動法人日本胸部外科学会）</t>
  </si>
  <si>
    <t>呼吸器外科専門医（特定非営利活動法人日本呼吸器外科学会）</t>
  </si>
  <si>
    <t>消化器内視鏡専門医（（社）日本消化器内視鏡学会）</t>
  </si>
  <si>
    <t>小児外科専門医（特定非営利活動法人日本小児外科学会）</t>
  </si>
  <si>
    <t>神経内科専門医（有限責任中間法人日本神経学会）</t>
  </si>
  <si>
    <t>リウマチ専門医（有限責任中間法人日本リウマチ学会）</t>
  </si>
  <si>
    <t>歯周病専門医（特定非営利活動法人日本歯周病学会）</t>
  </si>
  <si>
    <t>乳腺専門医（有限責任中間法人日本乳癌学会）</t>
  </si>
  <si>
    <t>漢方専門医（（社）日本東洋医学会）</t>
  </si>
  <si>
    <t>レーザー専門医（特定非営利活動法人日本レーザー医学会）</t>
  </si>
  <si>
    <t>気管支鏡専門医（特定非営利活動法人日本呼吸器内視鏡学会）</t>
  </si>
  <si>
    <t>歯科麻酔専門医（有限責任中間法人日本歯科麻酔学会）</t>
  </si>
  <si>
    <t>小児歯科専門医（有限責任中間法人日本小児歯科学会）</t>
  </si>
  <si>
    <t>アレルギー専門医（（社）日本アレルギー学会）</t>
  </si>
  <si>
    <t>核医学専門医（有限責任中間法人日本核医学会）</t>
  </si>
  <si>
    <t>気管食道科専門医（特定非営利活動法人日本気管食道科学会）</t>
  </si>
  <si>
    <t>診療科目</t>
  </si>
  <si>
    <t>（ⅱ） セカンド・オピニオンのための診療の有無及び料金</t>
  </si>
  <si>
    <t>（ⅰ） 死亡率、再入院率、疾患別・治療行為別の平均在院日数等治療結果に関する分析の有無</t>
  </si>
  <si>
    <t>（ⅱ） 死亡率、再入院率、疾患別・治療行為別の平均在院日数等治療結果に関する分析結果の
提供の有無</t>
  </si>
  <si>
    <t>（ⅱ） 外来患者数</t>
  </si>
  <si>
    <t>（ⅲ） 在宅患者数</t>
  </si>
  <si>
    <t>00</t>
  </si>
  <si>
    <t>（ⅰ） 患者満足度調査実施の有無</t>
  </si>
  <si>
    <t>（ⅱ） 患者満足度調査結果の提供の有無</t>
  </si>
  <si>
    <t>※記入不要。(県処理欄：施設番号）</t>
  </si>
  <si>
    <t>保健所へ届出された（医療法第７条に基づく開設許可又は同法第８条に基づく開設届出に係る
もの）所在地と同じ表記としてください。</t>
  </si>
  <si>
    <t>案内用電話番号及びファクシミリ番号</t>
  </si>
  <si>
    <t>駐車可能な駐車場の台数を記入してください。</t>
  </si>
  <si>
    <t>保険医療機関、公費負担医療機関及びその他の診療所の種類</t>
  </si>
  <si>
    <t>クレジットカードによる料金の支払いの可否</t>
  </si>
  <si>
    <t>2. 神経・脳血管領域</t>
  </si>
  <si>
    <t>（ⅰ） セカンド・オピニオンのための診療情報提供の有無</t>
  </si>
  <si>
    <t>案内用電子メールアドレス</t>
  </si>
  <si>
    <t>外来受付時間</t>
  </si>
  <si>
    <t>医療に関する相談員の配置の有無及び人数</t>
  </si>
  <si>
    <t>(ⅲ) 「保険医療機関が表示する診療時間以外の時間における診察」に係る特別の料金の徴収の
　　有無及び金額</t>
  </si>
  <si>
    <t>（ⅰ） 病床種別ごとの入院患者数</t>
  </si>
  <si>
    <t>一般：</t>
  </si>
  <si>
    <t>年間在院患者延数</t>
  </si>
  <si>
    <t>１／２×（年間新入院患者数＋年間退院患者数</t>
  </si>
  <si>
    <t>療養：</t>
  </si>
  <si>
    <t>１／２×（年間新入院患者数＋年間同一医療機関内の他の病床から移された患者数
＋年間退院患者数＋年間同一医療機関内の他の病床へ移された患者数）</t>
  </si>
  <si>
    <t>病床種別（一般・療養）種別ごとの病床数を記入してください。
医療法第７条の規定に基づき許可を受けた又は第８条の規定に基づき届け出た病床種別と
してください。</t>
  </si>
  <si>
    <t>上記の駐車場の有料、無料の別を記入してください。有料の場合で、経過時間や条件付き
で無料になるなどがありましたら、「２時間まで無料」等と特記事項に記載してください。</t>
  </si>
  <si>
    <t xml:space="preserve">死亡率、再入院率、疾患別・治療行為別の平均在院日数等治療結果に関する分析結果の
提供の有無を記入してください。
</t>
  </si>
  <si>
    <t>　　　　その他（対応可能な外国語の種類及び対応レベル）（※1行40文字まで。最大80文字まで）</t>
  </si>
  <si>
    <t>略称・通称を記入してください。</t>
  </si>
  <si>
    <t>医療</t>
  </si>
  <si>
    <t>介護</t>
  </si>
  <si>
    <t>救急看護認定看護師（（社）日本看護協会）</t>
  </si>
  <si>
    <t>067</t>
  </si>
  <si>
    <t>手術看護認定看護師（（社）日本看護協会）</t>
  </si>
  <si>
    <t>068</t>
  </si>
  <si>
    <t>小児救急看護認定看護師（（社）日本看護協会）</t>
  </si>
  <si>
    <t>069</t>
  </si>
  <si>
    <t>新生児集中ケア認定看護師（（社）日本看護協会）</t>
  </si>
  <si>
    <t>070</t>
  </si>
  <si>
    <t>摂食・嚥下障害看護認定看護師（（社）日本看護協会）</t>
  </si>
  <si>
    <t>071</t>
  </si>
  <si>
    <t>透析看護認定看護師（（社）日本看護協会）</t>
  </si>
  <si>
    <t>072</t>
  </si>
  <si>
    <t>糖尿病看護認定看護師（（社）日本看護協会）</t>
  </si>
  <si>
    <t>073</t>
  </si>
  <si>
    <t>乳がん看護認定看護師（（社）日本看護協会）</t>
  </si>
  <si>
    <t>074</t>
  </si>
  <si>
    <t>訪問看護認定看護師（（社）日本看護協会）</t>
  </si>
  <si>
    <t>075</t>
  </si>
  <si>
    <t>感染症看護専門看護師（（社）日本看護協会）</t>
  </si>
  <si>
    <t>076</t>
  </si>
  <si>
    <t>急性・重症患者看護専門看護師（（社）日本看護協会）</t>
  </si>
  <si>
    <t>077</t>
  </si>
  <si>
    <t>慢性疾患看護専門看護師（（社）日本看護協会）</t>
  </si>
  <si>
    <t>078</t>
  </si>
  <si>
    <t>感染管理認定看護師（（社）日本看護協会）</t>
  </si>
  <si>
    <t>緩和ケア認定看護師（（社）日本看護協会）</t>
  </si>
  <si>
    <t>集中ケア認定看護師（（社）日本看護協会）</t>
  </si>
  <si>
    <t>認知症看護認定看護師（（社）日本看護協会）</t>
  </si>
  <si>
    <t>皮膚・排泄ケア認定看護師（（社）日本看護協会）</t>
  </si>
  <si>
    <t>不妊症看護認定看護師（（社）日本看護協会）</t>
  </si>
  <si>
    <t>024</t>
  </si>
  <si>
    <t>025</t>
  </si>
  <si>
    <t>026</t>
  </si>
  <si>
    <t>027</t>
  </si>
  <si>
    <t>028</t>
  </si>
  <si>
    <t>029</t>
  </si>
  <si>
    <t>030</t>
  </si>
  <si>
    <t>031</t>
  </si>
  <si>
    <t>032</t>
  </si>
  <si>
    <t>033</t>
  </si>
  <si>
    <t>034</t>
  </si>
  <si>
    <t>035</t>
  </si>
  <si>
    <t>036</t>
  </si>
  <si>
    <t>037</t>
  </si>
  <si>
    <t>038</t>
  </si>
  <si>
    <t>039</t>
  </si>
  <si>
    <t>040</t>
  </si>
  <si>
    <t>042</t>
  </si>
  <si>
    <t>043</t>
  </si>
  <si>
    <t>044</t>
  </si>
  <si>
    <t>045</t>
  </si>
  <si>
    <t>046</t>
  </si>
  <si>
    <t>066</t>
  </si>
  <si>
    <t>079</t>
  </si>
  <si>
    <t>080</t>
  </si>
  <si>
    <t>081</t>
  </si>
  <si>
    <t>082</t>
  </si>
  <si>
    <t>083</t>
  </si>
  <si>
    <t>Q50</t>
  </si>
  <si>
    <t>　　　　対応状況　（※1行40文字まで。最大80文字まで）</t>
  </si>
  <si>
    <t>○住所・診療所名・開設者名及び管理者名を記入してください。</t>
  </si>
  <si>
    <t>○担当者名及び連絡先を記入してください。</t>
  </si>
  <si>
    <t>県からの連絡を受付できるE-mailｱﾄﾞﾚｽがありましたら記入してください。</t>
  </si>
  <si>
    <t>保健所へ届出された（医療法第１０条に定めるもの）診療所の管理者名と同じ表記としてください。</t>
  </si>
  <si>
    <t>時間外における対応</t>
  </si>
  <si>
    <t>(ⅰ)「特別の療養環境の提供」に係る病床差額料が発生する病床数及び金額</t>
  </si>
  <si>
    <t>（ⅰ） 地域連携クリティカルパスの有無</t>
  </si>
  <si>
    <t>様式第２号</t>
  </si>
  <si>
    <t>面会できる曜日及び面会できる時間帯について記入してください。
お盆及び年末年始の休業日については、Q7,8と同様に、公開するホームページ上で
お問い合わせされるよう案内します。</t>
  </si>
  <si>
    <t>　有している構造</t>
  </si>
  <si>
    <t>　　　種　類
　　　※４０文字まで</t>
  </si>
  <si>
    <t>その他※40文字以内</t>
  </si>
  <si>
    <t>合計(総病床数）</t>
  </si>
  <si>
    <t>その他
※１行40文字まで。最大120文字</t>
  </si>
  <si>
    <t>時間外、休日及び夜間における診療依頼に対する対応として、該当するものにチェックをして
ください。また、その他の対応や特別な対応方法がある場合は、その他欄に記入してください。</t>
  </si>
  <si>
    <t>障害者に対するサービス内容で、該当するものにチェックをしてください。　　　　　　　　　　　　　　　　　　　　　　　　　　　　　　　　　　　　　　　　　　　　　　　　　　　　　　　　対応できない曜日、時間帯等がある場合は、対応状況欄に「曜日、時間帯等に対応できない
場合がある」等と記載してください。また、事前に連絡があれば対応可能な場合は、「事前に
連絡が必要」等と記載してください。</t>
  </si>
  <si>
    <t>英語表記で診療所の名称を記入してください。なお、ローマ字表記でも差し支えありません。</t>
  </si>
  <si>
    <t>・正式名称：医療法人○○会○○診療所
・フリガナ：イリョウホウジン○○カイ○○シンリョウジョ
・略称・通称：○○診療所
　Medical  corporation  ○○kai  ○○ Ｃｌｉｎｉｃ（各単語の頭文字を大文字にしてください。）
  Iryohojin  ○○kai  ○○ Shinryojo（各単語の頭文字を大文字にしてください。）</t>
  </si>
  <si>
    <t>（個人の例）　　　　　　　　　　　　　　（法人の例）
　石川　太郎　　　　　　　　　　　　　　医療法人○○会　
　　　　　　　　　　　　　　　　　　　　　　　　理事長　△△　△△</t>
  </si>
  <si>
    <t>石川　花子</t>
  </si>
  <si>
    <t>TEL　076-225-1433
　　　 0120-WWWWWW
FAW　076-225-1434
夜間・休日用TEL  076-225-WWWW</t>
  </si>
  <si>
    <t>・JR金沢駅から○○バス（無料）で５分
・○○バス県庁バス停下車、徒歩１分</t>
  </si>
  <si>
    <t>http://www.pref.ishikawa.jp/iryou/iryoukinoujouhou/index.html</t>
  </si>
  <si>
    <t>iryokino@pref.ishikawa.lg.jp</t>
  </si>
  <si>
    <t>TEL　076-225-1433（内線1111）
フリーダイヤル  0120-000-0000
FAW　076-225-1434</t>
  </si>
  <si>
    <t>施設のバリアフリー化の実施の有無を記入してください。　　　　　　　　　　　　　　　　　　　　　　　　　　　　　　　　　　　　　　　　　　　　　　　　　実施している場合は、有している構造を記入してください。</t>
  </si>
  <si>
    <t>以下の保険、公費負担等に関することなどで、該当するものにチェックをしてください。</t>
  </si>
  <si>
    <t>費用の支払いについて、クレジットカードの使用の可否を記入してください。　　　　　　　　　　　　　　　　　　　　　　　　　　　　　　　　　　　　　　　可能な場合は使用可能なクレジットカードの種類を記入してください。</t>
  </si>
  <si>
    <t>診療所等の同一敷地内に併設されている介護保険法に基づく介護サービスを行う施設
（事業所）で、該当するものにチェックをしてください。</t>
  </si>
  <si>
    <t>(ⅰ） 対応することができる日帰り手術のうち、該当するものにチェックをしてください。</t>
  </si>
  <si>
    <t>(ⅱ） 対応することができる１泊２日入院手術のうち、該当するものにチェックをしてください。</t>
  </si>
  <si>
    <t>専門外来は、医療法による広告規制により、広告できる事項ではありません。そのため、その対象者や
部位、疾患、治療の名称を付記することは差し支え有りませんが、「アンチエイジングドック」等、現時点
で医学的・社会的に様々な意見があり、広く定着していると認められないものについては記入しないよう
にしてください。いわゆる広告できる範囲とお考えください。</t>
  </si>
  <si>
    <t>実施している予防接種で、該当するものにチェックをしてください。</t>
  </si>
  <si>
    <t>実施している在宅医療で、該当するものにチェックをしてください。</t>
  </si>
  <si>
    <t>001</t>
  </si>
  <si>
    <t>002</t>
  </si>
  <si>
    <t>003</t>
  </si>
  <si>
    <t>059</t>
  </si>
  <si>
    <t>004</t>
  </si>
  <si>
    <t>009</t>
  </si>
  <si>
    <t>010</t>
  </si>
  <si>
    <t>011</t>
  </si>
  <si>
    <t>012</t>
  </si>
  <si>
    <t>013</t>
  </si>
  <si>
    <t>014</t>
  </si>
  <si>
    <t>015</t>
  </si>
  <si>
    <t>死亡率、再入院率、疾患別・治療行為別の平均在院日数等治療結果に関する分析の
有無を記入してください。</t>
  </si>
  <si>
    <t>：</t>
  </si>
  <si>
    <t>土</t>
  </si>
  <si>
    <t>[CRLF]</t>
  </si>
  <si>
    <t>面会時間</t>
  </si>
  <si>
    <t>火</t>
  </si>
  <si>
    <t>水</t>
  </si>
  <si>
    <t>木</t>
  </si>
  <si>
    <t>金</t>
  </si>
  <si>
    <t>診療所または診療所に併設している介護サービスを提供する事業所若しくは施設において、
実施している介護サービスで該当するものにチェックをしてください。</t>
  </si>
  <si>
    <t>地域の保健医療サービス又は福祉サービスを提供する者との連携に対する窓口の設置の
有無を記入してください。</t>
  </si>
  <si>
    <t>医療従事者の人数を記入してください。</t>
  </si>
  <si>
    <t>有床診療所の病床別（一般病床、療養病床）のそれぞれの看護師実質配置の状況（１対○）
を記入してください。
　　　計算方法：各病床別の１日の平均患者÷看護師及び准看護師数（常勤換算）
　　　　　　　　　　　※小数点第２位を四捨五入してください。
　　　記  入 例：　１対８．５　　※必ず「１対○(数字）」とすべてを記入してください。</t>
  </si>
  <si>
    <t>医療事故情報収集等事業への参加の有無を記入してください。
「医療事故情報収集等事業」は、医療法施行規則に基づく事故等分析事業（事故等事案に
関する情報又は資料を収集し、及び分析し、その他事故等事案に関する科学的な調査研究
を行うとともに、当該分析の結果又は当該調査研究の成果を提供する事業をいいます。</t>
  </si>
  <si>
    <t>院内での感染症の発症率に関する分析の実施の有無を記入してください。</t>
  </si>
  <si>
    <t>電子カルテシステムの導入の有無を記入してください。
診療情報を電子化し保存更新するシステムをさします。</t>
  </si>
  <si>
    <t>情報開示に関する窓口の有無を記入してください。
「情報開示に関する窓口」とは、診療所内に常設される情報開示の手続き等を行う窓口で、
患者等からの診療情報等の情報に関する相談、開示請求に応じられる体制を確保して
いるものをさします。</t>
  </si>
  <si>
    <t>患者満足度の調査結果の提供の有無を記入してください。提供の方法は問いません。</t>
  </si>
  <si>
    <t>　　　　　特記事項　
　　　　　※40字以内</t>
  </si>
  <si>
    <t>地域連携クリティカルパスの有無を記入してください。ある場合は、その対象疾患名を記入してください。ただし、準備中のものは記入しないでください。
地域連携クリティカルパスとは、退院後に患者が治療を受ける医療機関の間で共有する、治療開始から在宅復帰までの全体的な治療計画をいいます。</t>
  </si>
  <si>
    <t>007</t>
  </si>
  <si>
    <t>009</t>
  </si>
  <si>
    <t>010</t>
  </si>
  <si>
    <t>012</t>
  </si>
  <si>
    <t>013</t>
  </si>
  <si>
    <t>014</t>
  </si>
  <si>
    <t>015</t>
  </si>
  <si>
    <t>017</t>
  </si>
  <si>
    <t>018</t>
  </si>
  <si>
    <t>019</t>
  </si>
  <si>
    <t>020</t>
  </si>
  <si>
    <t>022</t>
  </si>
  <si>
    <t>023</t>
  </si>
  <si>
    <t>024</t>
  </si>
  <si>
    <t>025</t>
  </si>
  <si>
    <t>027</t>
  </si>
  <si>
    <t>028</t>
  </si>
  <si>
    <t>029</t>
  </si>
  <si>
    <t>030</t>
  </si>
  <si>
    <t>032</t>
  </si>
  <si>
    <t>033</t>
  </si>
  <si>
    <t>034</t>
  </si>
  <si>
    <t>035</t>
  </si>
  <si>
    <t>037</t>
  </si>
  <si>
    <t>038</t>
  </si>
  <si>
    <t>005</t>
  </si>
  <si>
    <t>006</t>
  </si>
  <si>
    <t>008</t>
  </si>
  <si>
    <t>011</t>
  </si>
  <si>
    <t>016</t>
  </si>
  <si>
    <t>021</t>
  </si>
  <si>
    <t>026</t>
  </si>
  <si>
    <t>031</t>
  </si>
  <si>
    <t>036</t>
  </si>
  <si>
    <t>039</t>
  </si>
  <si>
    <t>004</t>
  </si>
  <si>
    <t>【診療所】医療機能情報提供制度における報告書</t>
  </si>
  <si>
    <t>Q28</t>
  </si>
  <si>
    <t>Q29</t>
  </si>
  <si>
    <t>Q32</t>
  </si>
  <si>
    <t>Q38</t>
  </si>
  <si>
    <t>Q39</t>
  </si>
  <si>
    <t>Q40</t>
  </si>
  <si>
    <t>Q41</t>
  </si>
  <si>
    <t>Q42</t>
  </si>
  <si>
    <t>Q43</t>
  </si>
  <si>
    <t>Q44</t>
  </si>
  <si>
    <t>Q45</t>
  </si>
  <si>
    <t>Q48</t>
  </si>
  <si>
    <t>ー４</t>
  </si>
  <si>
    <t>ー５</t>
  </si>
  <si>
    <t>ー６</t>
  </si>
  <si>
    <t>ー７</t>
  </si>
  <si>
    <t>ー８</t>
  </si>
  <si>
    <t>ー９</t>
  </si>
  <si>
    <t>ー１０</t>
  </si>
  <si>
    <t>ー１１</t>
  </si>
  <si>
    <t>ー１２</t>
  </si>
  <si>
    <t>ー１３</t>
  </si>
  <si>
    <t>ー１４</t>
  </si>
  <si>
    <t>ー１５</t>
  </si>
  <si>
    <t>ー１６</t>
  </si>
  <si>
    <t>ー１７</t>
  </si>
  <si>
    <t>ー１８</t>
  </si>
  <si>
    <t>ー１９</t>
  </si>
  <si>
    <t>ー２０</t>
  </si>
  <si>
    <t>ー２１</t>
  </si>
  <si>
    <t>ー２２</t>
  </si>
  <si>
    <t>ー２３</t>
  </si>
  <si>
    <t>ー２４</t>
  </si>
  <si>
    <t>ー２５</t>
  </si>
  <si>
    <t>ー２６</t>
  </si>
  <si>
    <t>003</t>
  </si>
  <si>
    <t>【調査項目】</t>
  </si>
  <si>
    <t>※報告書は以上で終わりです。</t>
  </si>
  <si>
    <t>診療科名１</t>
  </si>
  <si>
    <t>診療科名２</t>
  </si>
  <si>
    <t>診療科名３</t>
  </si>
  <si>
    <t>診療科名４</t>
  </si>
  <si>
    <t>診療科名５</t>
  </si>
  <si>
    <t>診療科名６</t>
  </si>
  <si>
    <t>　</t>
  </si>
  <si>
    <t>診療科名７</t>
  </si>
  <si>
    <t>診療科名８</t>
  </si>
  <si>
    <t>診療科名９</t>
  </si>
  <si>
    <t>診療科名１０</t>
  </si>
  <si>
    <t>診療科名１１</t>
  </si>
  <si>
    <t>診療科名１２</t>
  </si>
  <si>
    <t>診療科名１３</t>
  </si>
  <si>
    <t>診療科名１４</t>
  </si>
  <si>
    <t>診療科名１５</t>
  </si>
  <si>
    <t>診療科名１７</t>
  </si>
  <si>
    <t>診療科名１８</t>
  </si>
  <si>
    <t>診療科名１９</t>
  </si>
  <si>
    <t>診療科名２０</t>
  </si>
  <si>
    <t>058</t>
  </si>
  <si>
    <t>大腸肛門病専門医（有限責任中間法人日本大腸肛門病学会）</t>
  </si>
  <si>
    <t>婦人科腫瘍専門医（特定非営利活動法人日本婦人科腫瘍学会）</t>
  </si>
  <si>
    <t>熱傷専門医（有限責任中間法人日本熱傷学会）</t>
  </si>
  <si>
    <t>脳血管内治療専門医（特定非営利活動法人日本脳神経血管内治療学会）</t>
  </si>
  <si>
    <t>がん薬物療法専門医（特定非営利活動法人日本臨床腫瘍学会）</t>
  </si>
  <si>
    <t>　　　【看護師】</t>
  </si>
  <si>
    <t>060</t>
  </si>
  <si>
    <t>061</t>
  </si>
  <si>
    <t>062</t>
  </si>
  <si>
    <t>063</t>
  </si>
  <si>
    <t>064</t>
  </si>
  <si>
    <t>065</t>
  </si>
  <si>
    <t>がん看護専門看護師（（社）日本看護協会）</t>
  </si>
  <si>
    <t>小児看護専門看護師（（社）日本看護協会）</t>
  </si>
  <si>
    <t>精神看護専門看護師（（社）日本看護協会）</t>
  </si>
  <si>
    <t>地域看護専門看護師（（社）日本看護協会）</t>
  </si>
  <si>
    <t>母性看護専門看護師（（社）日本看護協会）</t>
  </si>
  <si>
    <t>医療に関する相談員（医療ソーシャルワーカー等）の配置の有無を記入してください。
配置している場合は、その人数（非常勤の方を含み、常勤換算した人数を記入してください。
小数点第２位を四捨五入し、小数点以下第１位まで。）
相談員の人数を記入してください。</t>
  </si>
  <si>
    <t>老人看護専門看護師（（社）日本看護協会）</t>
  </si>
  <si>
    <t>がん化学療法看護認定看護師（（社）日本看護協会）</t>
  </si>
  <si>
    <t>がん性疼痛看護認定看護師（（社）日本看護協会）</t>
  </si>
  <si>
    <t>　　　【歯科医師】</t>
  </si>
  <si>
    <t>　　　【医師】</t>
  </si>
  <si>
    <t>診療科名１６</t>
  </si>
  <si>
    <t>：</t>
  </si>
  <si>
    <t>内科</t>
  </si>
  <si>
    <t>外科</t>
  </si>
  <si>
    <t>小児科</t>
  </si>
  <si>
    <t>産婦人科</t>
  </si>
  <si>
    <t>整形外科</t>
  </si>
  <si>
    <t>リハビリテーション科</t>
  </si>
  <si>
    <t>第１水曜日、第３水曜日休診</t>
  </si>
  <si>
    <t>（床）</t>
  </si>
  <si>
    <t>　　　　スペイン語</t>
  </si>
  <si>
    <t>　　　　フィリピン語</t>
  </si>
  <si>
    <t>　　　　タイ語</t>
  </si>
  <si>
    <t>　　　　インドネシア語　</t>
  </si>
  <si>
    <t>　　　　ベトナム語</t>
  </si>
  <si>
    <t>　　　　フランス語</t>
  </si>
  <si>
    <t>　　　　ロシア語</t>
  </si>
  <si>
    <t>　　　　ドイツ語</t>
  </si>
  <si>
    <t>　　　　イタリア語</t>
  </si>
  <si>
    <t>その他
・○○語（母国語レベル）
・△△△語（日常会話レベル）
対応状況：
・フランス語及びイタリア語については水曜日以外の診療日で対応可能
・中国語については事前連絡により対応可能</t>
  </si>
  <si>
    <t>歯科
医師数</t>
  </si>
  <si>
    <t>診療所の開設者の氏名（法人の場合は法人名及び代表者名）を記入してください。</t>
  </si>
  <si>
    <t>－</t>
  </si>
  <si>
    <t>ただし、以下の点に注意してください。
① 公共交通機関を利用した場合とし、最寄りの駅・停留所の名称、及び当該駅や停留所からの徒歩による所要時間等を記載してください。
② 可能な限り、他の民間事業者や医療機関の建物を目印にしないでください。</t>
  </si>
  <si>
    <t>保険医療機関の定める診療時間外の診察を行う場合の特別の料金を徴収するかどうかと
徴収する場合はその料金を記入してください。</t>
  </si>
  <si>
    <t>医師、歯科医師、看護師その他の医療従事者の専門性に関する資格の種類及びその種類毎の人数</t>
  </si>
  <si>
    <t>医療法第６条の５第１項第７号及び厚生労働大臣の定める医業、歯科医業若しくは助産師の業務又は
病院、診療所若しくは助産所に関して広告できる事項において、厚生労働大臣の定める基準に適合する
ものとして厚生労働大臣に届け出た団体が行う医師、歯科医師その他の医療従事者の専門性に関する
認定を受けたものです。</t>
  </si>
  <si>
    <t>(ⅰ) 健康診査実施の有無と内容</t>
  </si>
  <si>
    <t>健康診査、健康相談の実施</t>
  </si>
  <si>
    <t>「乳幼児検診」、「胃がん検診」等、対象者や部位を付記することは差し支え有りませんが、
「遺伝子検査」、「アンチエイジングドッグ」等、現時点で医学的・社会的に様々な意見があり、
広く定着していると認められないものについては記入しないでください。</t>
  </si>
  <si>
    <t>「がんに関する健康相談」、「生活習慣病に関する健康相談」、「歯の健康相談」等、対象者
や部位を付記することは差し支えありませんが、通常診療行為とは別に健康相談が行われると
判断されるものを除き、原則として、症状、疾患名、治療行為等について行われる助言等は含み
ません。また、現時点で医学的・社会的に様々な意見があり、広く定着していると認められないもの
についても記入しないでください。</t>
  </si>
  <si>
    <t>放射線科専門医（（社）日本医学放射線学会）</t>
  </si>
  <si>
    <t>総合内科専門医（（社）日本内科学会）</t>
  </si>
  <si>
    <t>セカンドオピニオンのための診療の有無を記入してください。診療する場合で、自由診療と
している場合は、その料金を記入してください。</t>
  </si>
  <si>
    <t>15:00
～
19:00</t>
  </si>
  <si>
    <t>皮膚科</t>
  </si>
  <si>
    <t>眼科</t>
  </si>
  <si>
    <t>20:00
～
21:00</t>
  </si>
  <si>
    <t>放射線科</t>
  </si>
  <si>
    <t>00</t>
  </si>
  <si>
    <t>01</t>
  </si>
  <si>
    <t>02</t>
  </si>
  <si>
    <t>03</t>
  </si>
  <si>
    <t>04</t>
  </si>
  <si>
    <t>05</t>
  </si>
  <si>
    <t>06</t>
  </si>
  <si>
    <t>07</t>
  </si>
  <si>
    <t>08</t>
  </si>
  <si>
    <t>09</t>
  </si>
  <si>
    <t>10</t>
  </si>
  <si>
    <t>11</t>
  </si>
  <si>
    <t>12</t>
  </si>
  <si>
    <t>13</t>
  </si>
  <si>
    <t>14</t>
  </si>
  <si>
    <t>15</t>
  </si>
  <si>
    <t>16</t>
  </si>
  <si>
    <t>17</t>
  </si>
  <si>
    <t>18</t>
  </si>
  <si>
    <t>19</t>
  </si>
  <si>
    <t>20</t>
  </si>
  <si>
    <t>21</t>
  </si>
  <si>
    <t>22</t>
  </si>
  <si>
    <t>23</t>
  </si>
  <si>
    <t>特定の患者、部位、疾患、治療を対象とする専門外来の有無を記入して下さい。
設置している場合にはその専門外来の名称を記入してください。（県民に公開する時は、「予約の
有無、対応時間、費用の有無についてはお問い合わせ下さい。」等表記します。）</t>
  </si>
  <si>
    <t>フリガナを記入してください。</t>
  </si>
  <si>
    <t>住　所</t>
  </si>
  <si>
    <t>報告年月日</t>
  </si>
  <si>
    <t>診療科名を記入してください。複数可</t>
  </si>
  <si>
    <t>所有する患者用の駐車場の有無又は契約駐車場について記入してください。
「有」または「契約駐車場あり」を選択した場合は、必ず（ⅱ）、（ⅲ）を記入してください。</t>
  </si>
  <si>
    <t>予約診療の実施の有無を記入してください。
予約診療を行っている場合は、初診・再診の対応状況で該当する科目を記入してください。
予約用の電話番号、フリーダイヤル及びファクシミリ番号がある場合は番号を記入してください。</t>
  </si>
  <si>
    <t>初診のみ</t>
  </si>
  <si>
    <t>再診のみ</t>
  </si>
  <si>
    <t>初診・再診とも</t>
  </si>
  <si>
    <t>外来患者に対する院内処方の対応方法として、該当するものを選択してください。
患者の求めの有無にかかわらず、院内処方を行っている場合に「有」、通常は院外処方であるが
患者の求めにより院内処方を行っている場合には「患者の求めにより院内処方可能」としてください。</t>
  </si>
  <si>
    <t>　　　　　外国語の対応不可</t>
  </si>
  <si>
    <t>セカンド・オピニオンのための診療情報提供の有無を記入してください。</t>
  </si>
  <si>
    <t>　　　　対象疾患名
　　　　※４０文字まで</t>
  </si>
  <si>
    <t>患者満足度の調査の実施の有無を記入してください。</t>
  </si>
  <si>
    <t>施設内の受動喫煙の防止措置の状況として該当するものにチェックをしてください。
全面禁煙の場合とは、施設内（建物外を除く。）で、患者が利用する場所が全て禁煙である場合と
してください。
喫煙所設置の場合とは、喫煙室でのみ喫煙を認め、それ以外の患者が利用する場所が全て禁煙
であって、喫煙室がその他の区域と隔離されている場合としてください。</t>
  </si>
  <si>
    <t>診療報酬の算定方法に基づき、診療情報を提供していること（主治医がセカンドオピニオンを求める患者
又はその患者からの申し出に基づき、治療計画、検査結果、画像診断に係る画像情報等、他の医師が
当該患者の診療方針について助言を行うために必要かつ適切な情報を添付した診療状況を添付した文書
を患者又はその家族に提供する）としてください。</t>
  </si>
  <si>
    <t>～</t>
  </si>
  <si>
    <t>9:00
～
12:00</t>
  </si>
  <si>
    <t>15:00
～
19:00</t>
  </si>
  <si>
    <t>20:00
～
21:00</t>
  </si>
  <si>
    <t>Q15</t>
  </si>
  <si>
    <t>TEL：</t>
  </si>
  <si>
    <t>治験の実施の有無を記入してください。実施している場合はその契約件数（昨年度分）を
記入してください。※薬事法（昭和35年法律145号第2条第16項）に規定する治験をいいます。
厚生労働省ＨＰ　http://www.mhlw.go.jp/topics/bukyoku/isei/chiken/indeW.html　を参考にして
ください。</t>
  </si>
  <si>
    <t>対応することができる疾患又は患者に対して行うことができる治療の内容のうち、該当
するものにチェックをしてください。
件数欄があるものについては、併せて昨年度の件数を記載してください。</t>
  </si>
  <si>
    <t>病床種別ごとの入院患者数（概数）を記入してください。昨年度における一日平均の
入院患者数としてください。（小数点以下第１位まで。小数点以下第２位を切り上げてください。）</t>
  </si>
  <si>
    <t>在宅医療を実施している患者数(概数）を記入してください。昨年度の一日平均の人数と
してください。</t>
  </si>
  <si>
    <t>外来患者の数（概数）を記入してください。昨年度における一日平均の人数としてください。</t>
  </si>
  <si>
    <t>昨年度の平均在院日数を病床種別ごとに記入してください。
※小数点以下第２位を四捨五入し、小数点以下第1位まで記入してください。</t>
  </si>
  <si>
    <t>※下記の表示のほか、四種混合（ジフテリア+百日咳+破傷風+ポリオ）、麻疹・風疹混合（MR）、Hib、ロタウイルス、HPVについては、余白欄にご記載願います。</t>
  </si>
  <si>
    <t>（例）ロタウイルス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</si>
</sst>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lt;=999]000;[&lt;=9999]000\-00;000\-0000"/>
    <numFmt numFmtId="183" formatCode="[DBNum3][$-411]#,##0"/>
    <numFmt numFmtId="184" formatCode="0.0_ "/>
    <numFmt numFmtId="185" formatCode="0_);[Red]\(0\)"/>
    <numFmt numFmtId="186" formatCode="#,##0;[Red]\-#,##0;"/>
    <numFmt numFmtId="187" formatCode="0000"/>
  </numFmts>
  <fonts count="50">
    <font>
      <sz val="11"/>
      <name val="ＭＳ Ｐゴシック"/>
      <family val="3"/>
    </font>
    <font>
      <sz val="6"/>
      <name val="ＭＳ Ｐゴシック"/>
      <family val="3"/>
    </font>
    <font>
      <sz val="9"/>
      <name val="MS UI Gothic"/>
      <family val="3"/>
    </font>
    <font>
      <u val="single"/>
      <sz val="8.8"/>
      <color indexed="12"/>
      <name val="ＭＳ Ｐゴシック"/>
      <family val="3"/>
    </font>
    <font>
      <u val="single"/>
      <sz val="8.8"/>
      <color indexed="36"/>
      <name val="ＭＳ Ｐゴシック"/>
      <family val="3"/>
    </font>
    <font>
      <sz val="11"/>
      <color indexed="8"/>
      <name val="ＭＳ Ｐゴシック"/>
      <family val="3"/>
    </font>
    <font>
      <sz val="8"/>
      <color indexed="8"/>
      <name val="ＭＳ Ｐゴシック"/>
      <family val="3"/>
    </font>
    <font>
      <sz val="11"/>
      <color indexed="10"/>
      <name val="ＭＳ Ｐゴシック"/>
      <family val="3"/>
    </font>
    <font>
      <sz val="9"/>
      <color indexed="8"/>
      <name val="ＭＳ Ｐゴシック"/>
      <family val="3"/>
    </font>
    <font>
      <sz val="10"/>
      <color indexed="8"/>
      <name val="ＭＳ Ｐゴシック"/>
      <family val="3"/>
    </font>
    <font>
      <sz val="10"/>
      <color indexed="8"/>
      <name val="ＭＳ Ｐ明朝"/>
      <family val="1"/>
    </font>
    <font>
      <sz val="14"/>
      <color indexed="8"/>
      <name val="ＭＳ Ｐゴシック"/>
      <family val="3"/>
    </font>
    <font>
      <sz val="16"/>
      <color indexed="8"/>
      <name val="ＭＳ Ｐゴシック"/>
      <family val="3"/>
    </font>
    <font>
      <sz val="9"/>
      <color indexed="8"/>
      <name val="ＭＳ Ｐ明朝"/>
      <family val="1"/>
    </font>
    <font>
      <sz val="10.5"/>
      <color indexed="8"/>
      <name val="ＭＳ Ｐゴシック"/>
      <family val="3"/>
    </font>
    <font>
      <u val="single"/>
      <sz val="8.8"/>
      <color indexed="8"/>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style="slantDashDo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22"/>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 fillId="0" borderId="0" applyNumberFormat="0" applyFill="0" applyBorder="0" applyAlignment="0" applyProtection="0"/>
    <xf numFmtId="0" fontId="49" fillId="31" borderId="0" applyNumberFormat="0" applyBorder="0" applyAlignment="0" applyProtection="0"/>
  </cellStyleXfs>
  <cellXfs count="371">
    <xf numFmtId="0" fontId="0" fillId="0" borderId="0" xfId="0"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5"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wrapText="1" shrinkToFit="1"/>
      <protection/>
    </xf>
    <xf numFmtId="0" fontId="10" fillId="0" borderId="0" xfId="0" applyFont="1" applyFill="1" applyAlignment="1" applyProtection="1">
      <alignment horizontal="left" vertical="center" wrapText="1"/>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center" vertical="top"/>
      <protection/>
    </xf>
    <xf numFmtId="0" fontId="5" fillId="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protection/>
    </xf>
    <xf numFmtId="0" fontId="5" fillId="32" borderId="0" xfId="0" applyFont="1" applyFill="1" applyAlignment="1" applyProtection="1">
      <alignment vertical="center"/>
      <protection/>
    </xf>
    <xf numFmtId="0" fontId="5" fillId="32" borderId="0" xfId="0" applyFont="1" applyFill="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wrapText="1"/>
      <protection/>
    </xf>
    <xf numFmtId="0" fontId="5"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0" xfId="0" applyNumberFormat="1" applyAlignment="1">
      <alignment vertical="center"/>
    </xf>
    <xf numFmtId="0" fontId="0" fillId="0" borderId="0" xfId="0" applyNumberFormat="1" applyAlignment="1">
      <alignment horizontal="left" vertical="center"/>
    </xf>
    <xf numFmtId="187" fontId="0" fillId="0" borderId="0" xfId="0" applyNumberFormat="1" applyAlignment="1">
      <alignment vertical="center"/>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right" vertical="center"/>
      <protection/>
    </xf>
    <xf numFmtId="0" fontId="9"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0" fillId="0" borderId="0" xfId="0" applyAlignment="1" applyProtection="1">
      <alignment vertical="center"/>
      <protection/>
    </xf>
    <xf numFmtId="0" fontId="5" fillId="0" borderId="17" xfId="0" applyFont="1" applyFill="1" applyBorder="1" applyAlignment="1" applyProtection="1">
      <alignment vertical="center"/>
      <protection/>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vertical="center"/>
      <protection/>
    </xf>
    <xf numFmtId="0" fontId="7" fillId="0" borderId="0" xfId="0" applyFont="1" applyAlignment="1" applyProtection="1">
      <alignment horizontal="center" vertical="center"/>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20" fontId="8" fillId="0" borderId="0" xfId="0" applyNumberFormat="1" applyFont="1" applyFill="1" applyBorder="1" applyAlignment="1" applyProtection="1">
      <alignment vertical="center" wrapText="1"/>
      <protection/>
    </xf>
    <xf numFmtId="0" fontId="5" fillId="0" borderId="20" xfId="0" applyFont="1" applyFill="1" applyBorder="1" applyAlignment="1" applyProtection="1">
      <alignment horizontal="righ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8"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10" fillId="0" borderId="0" xfId="0" applyFont="1" applyFill="1" applyBorder="1" applyAlignment="1" applyProtection="1">
      <alignment horizontal="left" vertical="center"/>
      <protection/>
    </xf>
    <xf numFmtId="185" fontId="8" fillId="0" borderId="0" xfId="0" applyNumberFormat="1" applyFont="1" applyFill="1" applyBorder="1" applyAlignment="1" applyProtection="1">
      <alignment horizontal="center" vertical="center" wrapText="1"/>
      <protection/>
    </xf>
    <xf numFmtId="0" fontId="5" fillId="0" borderId="21" xfId="0" applyFont="1" applyFill="1" applyBorder="1" applyAlignment="1" applyProtection="1">
      <alignment horizontal="right" vertical="center"/>
      <protection/>
    </xf>
    <xf numFmtId="0" fontId="5" fillId="0" borderId="21" xfId="0" applyFont="1" applyFill="1" applyBorder="1" applyAlignment="1" applyProtection="1">
      <alignment horizontal="left" vertical="center"/>
      <protection/>
    </xf>
    <xf numFmtId="0" fontId="5" fillId="0" borderId="23"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32" borderId="0" xfId="0" applyFont="1" applyFill="1" applyAlignment="1" applyProtection="1">
      <alignment horizontal="right" vertical="center"/>
      <protection/>
    </xf>
    <xf numFmtId="0" fontId="5" fillId="32" borderId="0" xfId="0" applyFont="1" applyFill="1" applyBorder="1" applyAlignment="1" applyProtection="1">
      <alignment horizontal="left" vertical="center"/>
      <protection/>
    </xf>
    <xf numFmtId="20" fontId="8"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32" borderId="0" xfId="0" applyFont="1" applyFill="1" applyAlignment="1" applyProtection="1">
      <alignment vertical="center" wrapText="1"/>
      <protection/>
    </xf>
    <xf numFmtId="0" fontId="5" fillId="0" borderId="0" xfId="0" applyFont="1" applyFill="1" applyAlignment="1" applyProtection="1">
      <alignment horizontal="right" vertical="center" wrapText="1"/>
      <protection/>
    </xf>
    <xf numFmtId="0" fontId="5" fillId="0" borderId="27" xfId="0" applyFont="1" applyFill="1" applyBorder="1" applyAlignment="1" applyProtection="1">
      <alignment vertical="center"/>
      <protection/>
    </xf>
    <xf numFmtId="0" fontId="14" fillId="32" borderId="0" xfId="0" applyFont="1" applyFill="1" applyAlignment="1" applyProtection="1">
      <alignment vertical="center"/>
      <protection/>
    </xf>
    <xf numFmtId="0" fontId="5" fillId="32" borderId="0" xfId="0" applyFont="1" applyFill="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left" vertical="top"/>
      <protection/>
    </xf>
    <xf numFmtId="0" fontId="8" fillId="0" borderId="22"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0" xfId="0" applyFont="1" applyFill="1" applyAlignment="1" applyProtection="1">
      <alignment horizontal="left" vertical="center" wrapText="1"/>
      <protection/>
    </xf>
    <xf numFmtId="0" fontId="9" fillId="32" borderId="0" xfId="0" applyFont="1" applyFill="1" applyBorder="1" applyAlignment="1" applyProtection="1">
      <alignment horizontal="left" vertical="center"/>
      <protection/>
    </xf>
    <xf numFmtId="0" fontId="5" fillId="32" borderId="0" xfId="0" applyFont="1" applyFill="1" applyAlignment="1" applyProtection="1">
      <alignment horizontal="center" vertical="center"/>
      <protection/>
    </xf>
    <xf numFmtId="0" fontId="0" fillId="32" borderId="0" xfId="0" applyFill="1" applyAlignment="1" applyProtection="1">
      <alignment vertical="center"/>
      <protection/>
    </xf>
    <xf numFmtId="0" fontId="8" fillId="32" borderId="0" xfId="0" applyFont="1" applyFill="1" applyAlignment="1" applyProtection="1">
      <alignment horizontal="left" vertical="center"/>
      <protection/>
    </xf>
    <xf numFmtId="0" fontId="8" fillId="32" borderId="0" xfId="0" applyFont="1" applyFill="1" applyBorder="1" applyAlignment="1" applyProtection="1">
      <alignment horizontal="left" vertical="center"/>
      <protection/>
    </xf>
    <xf numFmtId="0" fontId="5" fillId="0" borderId="28" xfId="0" applyFont="1" applyFill="1" applyBorder="1" applyAlignment="1" applyProtection="1">
      <alignment horizontal="center" vertical="center" wrapText="1"/>
      <protection/>
    </xf>
    <xf numFmtId="0" fontId="5" fillId="0" borderId="28" xfId="0" applyFont="1" applyFill="1" applyBorder="1" applyAlignment="1" applyProtection="1">
      <alignment vertical="center" wrapText="1"/>
      <protection/>
    </xf>
    <xf numFmtId="0" fontId="5" fillId="0" borderId="28"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0" fillId="0" borderId="0" xfId="0" applyAlignment="1" applyProtection="1">
      <alignment vertical="center"/>
      <protection locked="0"/>
    </xf>
    <xf numFmtId="0" fontId="10" fillId="0" borderId="0" xfId="0" applyFont="1" applyFill="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49" fontId="9" fillId="0" borderId="0" xfId="0" applyNumberFormat="1" applyFont="1" applyFill="1" applyAlignment="1" applyProtection="1">
      <alignment vertical="center"/>
      <protection locked="0"/>
    </xf>
    <xf numFmtId="49" fontId="9" fillId="0" borderId="0" xfId="0" applyNumberFormat="1" applyFont="1" applyFill="1" applyAlignment="1" applyProtection="1">
      <alignment horizontal="center" vertical="center"/>
      <protection locked="0"/>
    </xf>
    <xf numFmtId="49" fontId="0" fillId="0" borderId="12"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184" fontId="0" fillId="0" borderId="0" xfId="0" applyNumberFormat="1" applyAlignment="1" applyProtection="1">
      <alignment vertical="center"/>
      <protection locked="0"/>
    </xf>
    <xf numFmtId="0" fontId="5" fillId="0" borderId="10" xfId="0" applyFont="1" applyFill="1" applyBorder="1" applyAlignment="1" applyProtection="1">
      <alignment vertical="center"/>
      <protection/>
    </xf>
    <xf numFmtId="0" fontId="5" fillId="0" borderId="22" xfId="0" applyFont="1" applyFill="1" applyBorder="1" applyAlignment="1" applyProtection="1">
      <alignment vertical="center"/>
      <protection/>
    </xf>
    <xf numFmtId="49" fontId="5" fillId="0" borderId="12" xfId="0" applyNumberFormat="1" applyFont="1" applyFill="1" applyBorder="1" applyAlignment="1" applyProtection="1">
      <alignment vertical="center"/>
      <protection locked="0"/>
    </xf>
    <xf numFmtId="49" fontId="14" fillId="32" borderId="12" xfId="0" applyNumberFormat="1" applyFont="1" applyFill="1" applyBorder="1" applyAlignment="1" applyProtection="1">
      <alignment horizontal="left" vertical="center"/>
      <protection locked="0"/>
    </xf>
    <xf numFmtId="49" fontId="14" fillId="0" borderId="12" xfId="0" applyNumberFormat="1" applyFont="1" applyFill="1" applyBorder="1" applyAlignment="1" applyProtection="1">
      <alignment horizontal="center" vertical="center"/>
      <protection locked="0"/>
    </xf>
    <xf numFmtId="49" fontId="14" fillId="32" borderId="12" xfId="0" applyNumberFormat="1" applyFont="1" applyFill="1" applyBorder="1" applyAlignment="1" applyProtection="1">
      <alignment horizontal="center" vertical="center"/>
      <protection locked="0"/>
    </xf>
    <xf numFmtId="0" fontId="5" fillId="32" borderId="0" xfId="0" applyFont="1" applyFill="1" applyBorder="1" applyAlignment="1" applyProtection="1">
      <alignment horizontal="right" vertical="center"/>
      <protection/>
    </xf>
    <xf numFmtId="20" fontId="8" fillId="32" borderId="10" xfId="0" applyNumberFormat="1" applyFont="1" applyFill="1" applyBorder="1" applyAlignment="1" applyProtection="1">
      <alignment vertical="center" wrapText="1"/>
      <protection/>
    </xf>
    <xf numFmtId="49" fontId="14" fillId="32" borderId="29" xfId="0" applyNumberFormat="1" applyFont="1" applyFill="1" applyBorder="1" applyAlignment="1" applyProtection="1">
      <alignment horizontal="left" vertical="center"/>
      <protection locked="0"/>
    </xf>
    <xf numFmtId="49" fontId="14" fillId="0" borderId="29" xfId="0" applyNumberFormat="1" applyFont="1" applyFill="1" applyBorder="1" applyAlignment="1" applyProtection="1">
      <alignment horizontal="center" vertical="center"/>
      <protection locked="0"/>
    </xf>
    <xf numFmtId="49" fontId="14" fillId="32" borderId="29" xfId="0" applyNumberFormat="1" applyFont="1" applyFill="1" applyBorder="1" applyAlignment="1" applyProtection="1">
      <alignment horizontal="center" vertical="center"/>
      <protection locked="0"/>
    </xf>
    <xf numFmtId="49" fontId="14" fillId="32" borderId="30" xfId="0" applyNumberFormat="1" applyFont="1" applyFill="1" applyBorder="1" applyAlignment="1" applyProtection="1">
      <alignment horizontal="left" vertical="center"/>
      <protection locked="0"/>
    </xf>
    <xf numFmtId="49" fontId="14" fillId="0" borderId="30" xfId="0" applyNumberFormat="1" applyFont="1" applyFill="1" applyBorder="1" applyAlignment="1" applyProtection="1">
      <alignment horizontal="center" vertical="center"/>
      <protection locked="0"/>
    </xf>
    <xf numFmtId="49" fontId="14" fillId="32" borderId="30" xfId="0" applyNumberFormat="1" applyFont="1" applyFill="1" applyBorder="1" applyAlignment="1" applyProtection="1">
      <alignment horizontal="center" vertical="center"/>
      <protection locked="0"/>
    </xf>
    <xf numFmtId="49" fontId="14" fillId="32" borderId="31" xfId="0" applyNumberFormat="1" applyFont="1" applyFill="1" applyBorder="1" applyAlignment="1" applyProtection="1">
      <alignment horizontal="left" vertical="center"/>
      <protection locked="0"/>
    </xf>
    <xf numFmtId="49" fontId="14" fillId="0" borderId="31" xfId="0" applyNumberFormat="1" applyFont="1" applyFill="1" applyBorder="1" applyAlignment="1" applyProtection="1">
      <alignment horizontal="center" vertical="center"/>
      <protection locked="0"/>
    </xf>
    <xf numFmtId="49" fontId="14" fillId="32" borderId="31" xfId="0" applyNumberFormat="1" applyFont="1" applyFill="1" applyBorder="1" applyAlignment="1" applyProtection="1">
      <alignment horizontal="center" vertical="center"/>
      <protection locked="0"/>
    </xf>
    <xf numFmtId="49" fontId="14" fillId="32" borderId="32" xfId="0" applyNumberFormat="1" applyFont="1" applyFill="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32" borderId="3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20"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wrapText="1"/>
      <protection locked="0"/>
    </xf>
    <xf numFmtId="49" fontId="5"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xf>
    <xf numFmtId="0" fontId="9" fillId="0" borderId="12" xfId="0" applyFont="1" applyFill="1" applyBorder="1" applyAlignment="1" applyProtection="1">
      <alignment horizontal="center" vertical="center"/>
      <protection/>
    </xf>
    <xf numFmtId="180" fontId="5" fillId="32" borderId="12" xfId="0" applyNumberFormat="1" applyFont="1" applyFill="1" applyBorder="1" applyAlignment="1" applyProtection="1">
      <alignment vertical="center"/>
      <protection locked="0"/>
    </xf>
    <xf numFmtId="0" fontId="5" fillId="0" borderId="0" xfId="0" applyFont="1" applyFill="1" applyAlignment="1" applyProtection="1">
      <alignment horizontal="center" vertical="top"/>
      <protection/>
    </xf>
    <xf numFmtId="0" fontId="5" fillId="32" borderId="0" xfId="0" applyFont="1" applyFill="1" applyBorder="1" applyAlignment="1" applyProtection="1">
      <alignment horizontal="left" vertical="center" wrapText="1"/>
      <protection/>
    </xf>
    <xf numFmtId="0" fontId="5" fillId="32" borderId="0" xfId="0" applyFont="1" applyFill="1" applyAlignment="1" applyProtection="1">
      <alignment horizontal="left" vertical="center" wrapText="1"/>
      <protection/>
    </xf>
    <xf numFmtId="0" fontId="5" fillId="32" borderId="33" xfId="0" applyFont="1" applyFill="1" applyBorder="1" applyAlignment="1" applyProtection="1">
      <alignment horizontal="right" vertical="center"/>
      <protection locked="0"/>
    </xf>
    <xf numFmtId="0" fontId="5" fillId="32" borderId="28" xfId="0" applyFont="1" applyFill="1" applyBorder="1" applyAlignment="1" applyProtection="1">
      <alignment horizontal="right" vertical="center"/>
      <protection locked="0"/>
    </xf>
    <xf numFmtId="0" fontId="5" fillId="32" borderId="34" xfId="0" applyFont="1" applyFill="1" applyBorder="1" applyAlignment="1" applyProtection="1">
      <alignment horizontal="right" vertical="center"/>
      <protection locked="0"/>
    </xf>
    <xf numFmtId="0" fontId="5" fillId="32" borderId="33" xfId="0" applyFont="1" applyFill="1" applyBorder="1" applyAlignment="1" applyProtection="1">
      <alignment vertical="center" wrapText="1"/>
      <protection locked="0"/>
    </xf>
    <xf numFmtId="0" fontId="5" fillId="32" borderId="28" xfId="0" applyFont="1" applyFill="1" applyBorder="1" applyAlignment="1" applyProtection="1">
      <alignment vertical="center" wrapText="1"/>
      <protection locked="0"/>
    </xf>
    <xf numFmtId="0" fontId="5" fillId="32" borderId="34"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0" fontId="5" fillId="0" borderId="33"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0" xfId="0" applyFont="1" applyFill="1" applyAlignment="1" applyProtection="1">
      <alignment horizontal="left" vertical="center" wrapText="1"/>
      <protection/>
    </xf>
    <xf numFmtId="0" fontId="5" fillId="0" borderId="23"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49" fontId="14" fillId="0" borderId="12" xfId="0" applyNumberFormat="1" applyFont="1" applyFill="1" applyBorder="1" applyAlignment="1" applyProtection="1">
      <alignment horizontal="center" vertical="center"/>
      <protection locked="0"/>
    </xf>
    <xf numFmtId="0" fontId="5" fillId="32" borderId="33" xfId="0" applyFont="1" applyFill="1" applyBorder="1" applyAlignment="1" applyProtection="1">
      <alignment vertical="center"/>
      <protection locked="0"/>
    </xf>
    <xf numFmtId="0" fontId="5" fillId="32" borderId="28" xfId="0" applyFont="1" applyFill="1" applyBorder="1" applyAlignment="1" applyProtection="1">
      <alignment vertical="center"/>
      <protection locked="0"/>
    </xf>
    <xf numFmtId="0" fontId="5" fillId="32" borderId="34" xfId="0" applyFont="1" applyFill="1" applyBorder="1" applyAlignment="1" applyProtection="1">
      <alignment vertical="center"/>
      <protection locked="0"/>
    </xf>
    <xf numFmtId="0" fontId="5" fillId="0" borderId="23"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32" borderId="33" xfId="0" applyFont="1" applyFill="1" applyBorder="1" applyAlignment="1" applyProtection="1">
      <alignment horizontal="left" vertical="center" shrinkToFit="1"/>
      <protection locked="0"/>
    </xf>
    <xf numFmtId="0" fontId="5" fillId="32" borderId="34" xfId="0" applyFont="1" applyFill="1" applyBorder="1" applyAlignment="1" applyProtection="1">
      <alignment horizontal="left" vertical="center" shrinkToFit="1"/>
      <protection locked="0"/>
    </xf>
    <xf numFmtId="180" fontId="5" fillId="32" borderId="33" xfId="0" applyNumberFormat="1" applyFont="1" applyFill="1" applyBorder="1" applyAlignment="1" applyProtection="1">
      <alignment horizontal="center" vertical="center"/>
      <protection locked="0"/>
    </xf>
    <xf numFmtId="180" fontId="5" fillId="32" borderId="34"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protection/>
    </xf>
    <xf numFmtId="0" fontId="13" fillId="0" borderId="4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184" fontId="5" fillId="32" borderId="12" xfId="0" applyNumberFormat="1" applyFont="1" applyFill="1" applyBorder="1" applyAlignment="1" applyProtection="1">
      <alignment horizontal="right" vertical="center" wrapText="1"/>
      <protection locked="0"/>
    </xf>
    <xf numFmtId="0" fontId="14" fillId="0" borderId="12" xfId="0" applyFont="1" applyFill="1" applyBorder="1" applyAlignment="1" applyProtection="1">
      <alignment horizontal="center" vertical="center" wrapText="1"/>
      <protection/>
    </xf>
    <xf numFmtId="0" fontId="5" fillId="32" borderId="33" xfId="0" applyFont="1" applyFill="1" applyBorder="1" applyAlignment="1" applyProtection="1">
      <alignment horizontal="left" vertical="center"/>
      <protection locked="0"/>
    </xf>
    <xf numFmtId="0" fontId="5" fillId="32" borderId="28" xfId="0" applyFont="1" applyFill="1" applyBorder="1" applyAlignment="1" applyProtection="1">
      <alignment horizontal="left" vertical="center"/>
      <protection locked="0"/>
    </xf>
    <xf numFmtId="0" fontId="5" fillId="32" borderId="34" xfId="0" applyFont="1" applyFill="1" applyBorder="1" applyAlignment="1" applyProtection="1">
      <alignment horizontal="left" vertical="center"/>
      <protection locked="0"/>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wrapText="1"/>
      <protection/>
    </xf>
    <xf numFmtId="0" fontId="5" fillId="32" borderId="12" xfId="0" applyFont="1" applyFill="1" applyBorder="1" applyAlignment="1" applyProtection="1">
      <alignment horizontal="left" vertical="center" wrapText="1"/>
      <protection locked="0"/>
    </xf>
    <xf numFmtId="0" fontId="5" fillId="32" borderId="33" xfId="0" applyFont="1" applyFill="1" applyBorder="1" applyAlignment="1" applyProtection="1">
      <alignment horizontal="right" vertical="center" wrapText="1"/>
      <protection locked="0"/>
    </xf>
    <xf numFmtId="0" fontId="0" fillId="32" borderId="28" xfId="0" applyFill="1" applyBorder="1" applyAlignment="1" applyProtection="1">
      <alignment horizontal="right" vertical="center" wrapText="1"/>
      <protection locked="0"/>
    </xf>
    <xf numFmtId="0" fontId="0" fillId="32" borderId="34" xfId="0" applyFill="1" applyBorder="1" applyAlignment="1" applyProtection="1">
      <alignment horizontal="right" vertical="center" wrapText="1"/>
      <protection locked="0"/>
    </xf>
    <xf numFmtId="0" fontId="5"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right" vertical="center"/>
      <protection locked="0"/>
    </xf>
    <xf numFmtId="0" fontId="10"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13" fillId="0" borderId="35"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22" xfId="0" applyFont="1" applyFill="1" applyBorder="1" applyAlignment="1" applyProtection="1">
      <alignment horizontal="center" vertical="center" wrapText="1"/>
      <protection/>
    </xf>
    <xf numFmtId="0" fontId="13" fillId="0" borderId="38" xfId="0" applyFont="1" applyFill="1" applyBorder="1" applyAlignment="1" applyProtection="1">
      <alignment horizontal="center" vertical="center" wrapText="1"/>
      <protection/>
    </xf>
    <xf numFmtId="0" fontId="13" fillId="0" borderId="39" xfId="0" applyFont="1" applyFill="1" applyBorder="1" applyAlignment="1" applyProtection="1">
      <alignment horizontal="center" vertical="center" wrapText="1"/>
      <protection/>
    </xf>
    <xf numFmtId="0" fontId="13" fillId="0" borderId="4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wrapText="1"/>
      <protection/>
    </xf>
    <xf numFmtId="0" fontId="9" fillId="0" borderId="33" xfId="0" applyFont="1" applyFill="1" applyBorder="1" applyAlignment="1" applyProtection="1">
      <alignment vertical="center" wrapText="1"/>
      <protection/>
    </xf>
    <xf numFmtId="0" fontId="9" fillId="0" borderId="28" xfId="0" applyFont="1" applyFill="1" applyBorder="1" applyAlignment="1" applyProtection="1">
      <alignment vertical="center" wrapText="1"/>
      <protection/>
    </xf>
    <xf numFmtId="0" fontId="9" fillId="0" borderId="34"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49" fontId="14" fillId="0" borderId="12" xfId="0" applyNumberFormat="1" applyFont="1" applyFill="1" applyBorder="1" applyAlignment="1" applyProtection="1">
      <alignment horizontal="center" vertical="center" wrapText="1"/>
      <protection locked="0"/>
    </xf>
    <xf numFmtId="0" fontId="5" fillId="0" borderId="33" xfId="0" applyFont="1" applyFill="1" applyBorder="1" applyAlignment="1" applyProtection="1">
      <alignment vertical="center" wrapText="1"/>
      <protection/>
    </xf>
    <xf numFmtId="0" fontId="5" fillId="0" borderId="28" xfId="0" applyFont="1" applyFill="1" applyBorder="1" applyAlignment="1" applyProtection="1">
      <alignment vertical="center" wrapText="1"/>
      <protection/>
    </xf>
    <xf numFmtId="0" fontId="5" fillId="0" borderId="34" xfId="0" applyFont="1" applyFill="1" applyBorder="1" applyAlignment="1" applyProtection="1">
      <alignment vertical="center" wrapText="1"/>
      <protection/>
    </xf>
    <xf numFmtId="0" fontId="5" fillId="0" borderId="0" xfId="0" applyFont="1" applyFill="1" applyBorder="1" applyAlignment="1" applyProtection="1">
      <alignment horizontal="right" vertical="center"/>
      <protection/>
    </xf>
    <xf numFmtId="0" fontId="8" fillId="0" borderId="33"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9" fillId="0" borderId="12" xfId="0" applyFont="1" applyFill="1" applyBorder="1" applyAlignment="1" applyProtection="1">
      <alignment horizontal="left" vertical="center" wrapText="1"/>
      <protection/>
    </xf>
    <xf numFmtId="0" fontId="8" fillId="32" borderId="33" xfId="0" applyFont="1" applyFill="1" applyBorder="1" applyAlignment="1" applyProtection="1">
      <alignment vertical="center"/>
      <protection locked="0"/>
    </xf>
    <xf numFmtId="0" fontId="8" fillId="32" borderId="28" xfId="0" applyFont="1" applyFill="1" applyBorder="1" applyAlignment="1" applyProtection="1">
      <alignment vertical="center"/>
      <protection locked="0"/>
    </xf>
    <xf numFmtId="0" fontId="8" fillId="32" borderId="34" xfId="0" applyFont="1" applyFill="1" applyBorder="1" applyAlignment="1" applyProtection="1">
      <alignment vertical="center"/>
      <protection locked="0"/>
    </xf>
    <xf numFmtId="0" fontId="8" fillId="32" borderId="12" xfId="0" applyFont="1" applyFill="1" applyBorder="1" applyAlignment="1" applyProtection="1">
      <alignment vertical="center"/>
      <protection locked="0"/>
    </xf>
    <xf numFmtId="0" fontId="8" fillId="0" borderId="28"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5" fillId="0" borderId="22" xfId="0" applyFont="1" applyFill="1" applyBorder="1" applyAlignment="1" applyProtection="1">
      <alignment horizontal="right" vertical="center"/>
      <protection/>
    </xf>
    <xf numFmtId="0" fontId="5" fillId="32" borderId="12" xfId="0" applyFont="1" applyFill="1" applyBorder="1" applyAlignment="1" applyProtection="1">
      <alignment horizontal="left" vertical="center"/>
      <protection locked="0"/>
    </xf>
    <xf numFmtId="187" fontId="5" fillId="32" borderId="12"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8" fillId="0" borderId="12" xfId="0" applyFont="1" applyFill="1" applyBorder="1" applyAlignment="1" applyProtection="1">
      <alignment vertical="center"/>
      <protection/>
    </xf>
    <xf numFmtId="0" fontId="13" fillId="0" borderId="23"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5"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15" fillId="32" borderId="33" xfId="43" applyFont="1" applyFill="1" applyBorder="1" applyAlignment="1" applyProtection="1">
      <alignment horizontal="left" vertical="center" wrapText="1"/>
      <protection locked="0"/>
    </xf>
    <xf numFmtId="0" fontId="15" fillId="32" borderId="28" xfId="43" applyFont="1" applyFill="1" applyBorder="1" applyAlignment="1" applyProtection="1">
      <alignment horizontal="left" vertical="center" wrapText="1"/>
      <protection locked="0"/>
    </xf>
    <xf numFmtId="0" fontId="5" fillId="32" borderId="28" xfId="0" applyFont="1" applyFill="1" applyBorder="1" applyAlignment="1" applyProtection="1">
      <alignment horizontal="left" vertical="center" wrapText="1"/>
      <protection locked="0"/>
    </xf>
    <xf numFmtId="0" fontId="5" fillId="32" borderId="34"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xf>
    <xf numFmtId="0" fontId="5" fillId="0" borderId="29" xfId="0" applyFont="1" applyFill="1" applyBorder="1" applyAlignment="1" applyProtection="1">
      <alignment horizontal="center" vertical="center" wrapText="1"/>
      <protection/>
    </xf>
    <xf numFmtId="0" fontId="5" fillId="32" borderId="33" xfId="0" applyFont="1" applyFill="1" applyBorder="1" applyAlignment="1" applyProtection="1">
      <alignment horizontal="right" vertical="center"/>
      <protection locked="0"/>
    </xf>
    <xf numFmtId="0" fontId="5" fillId="32" borderId="28" xfId="0" applyFont="1" applyFill="1" applyBorder="1" applyAlignment="1" applyProtection="1">
      <alignment horizontal="right" vertical="center"/>
      <protection locked="0"/>
    </xf>
    <xf numFmtId="0" fontId="5" fillId="32" borderId="34"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wrapText="1"/>
      <protection/>
    </xf>
    <xf numFmtId="0" fontId="5" fillId="0" borderId="0" xfId="0" applyFont="1" applyFill="1" applyAlignment="1" applyProtection="1">
      <alignment vertical="center" wrapText="1"/>
      <protection/>
    </xf>
    <xf numFmtId="0" fontId="5" fillId="32" borderId="33" xfId="0" applyFont="1" applyFill="1" applyBorder="1" applyAlignment="1" applyProtection="1">
      <alignment vertical="center"/>
      <protection locked="0"/>
    </xf>
    <xf numFmtId="0" fontId="5" fillId="32" borderId="28" xfId="0" applyFont="1" applyFill="1" applyBorder="1" applyAlignment="1" applyProtection="1">
      <alignment vertical="center"/>
      <protection locked="0"/>
    </xf>
    <xf numFmtId="0" fontId="5" fillId="32" borderId="34" xfId="0" applyFont="1" applyFill="1" applyBorder="1" applyAlignment="1" applyProtection="1">
      <alignment vertical="center"/>
      <protection locked="0"/>
    </xf>
    <xf numFmtId="0" fontId="13" fillId="0" borderId="29" xfId="0" applyFont="1" applyFill="1" applyBorder="1" applyAlignment="1" applyProtection="1">
      <alignment horizontal="center" vertical="center" wrapText="1"/>
      <protection/>
    </xf>
    <xf numFmtId="0" fontId="13" fillId="0" borderId="44" xfId="0" applyFont="1" applyFill="1" applyBorder="1" applyAlignment="1" applyProtection="1">
      <alignment horizontal="center" vertical="center" wrapText="1"/>
      <protection/>
    </xf>
    <xf numFmtId="0" fontId="13" fillId="0" borderId="45" xfId="0" applyFont="1" applyFill="1" applyBorder="1" applyAlignment="1" applyProtection="1">
      <alignment horizontal="center" vertical="center" wrapText="1"/>
      <protection/>
    </xf>
    <xf numFmtId="0" fontId="13" fillId="0" borderId="46"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32" borderId="41" xfId="0" applyFont="1" applyFill="1" applyBorder="1" applyAlignment="1" applyProtection="1">
      <alignment vertical="center" wrapText="1"/>
      <protection locked="0"/>
    </xf>
    <xf numFmtId="0" fontId="5" fillId="32" borderId="42" xfId="0" applyFont="1" applyFill="1" applyBorder="1" applyAlignment="1" applyProtection="1">
      <alignment vertical="center" wrapText="1"/>
      <protection locked="0"/>
    </xf>
    <xf numFmtId="0" fontId="5" fillId="32" borderId="43" xfId="0" applyFont="1" applyFill="1" applyBorder="1" applyAlignment="1" applyProtection="1">
      <alignment vertical="center" wrapText="1"/>
      <protection locked="0"/>
    </xf>
    <xf numFmtId="0" fontId="13" fillId="0" borderId="25"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shrinkToFit="1"/>
      <protection/>
    </xf>
    <xf numFmtId="0" fontId="9" fillId="0" borderId="0" xfId="0" applyFont="1" applyFill="1" applyAlignment="1" applyProtection="1">
      <alignment vertical="center" wrapText="1"/>
      <protection/>
    </xf>
    <xf numFmtId="0" fontId="5" fillId="32" borderId="47"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33" xfId="0" applyFont="1" applyFill="1" applyBorder="1" applyAlignment="1" applyProtection="1">
      <alignment vertical="center" shrinkToFit="1"/>
      <protection locked="0"/>
    </xf>
    <xf numFmtId="0" fontId="5" fillId="32" borderId="28" xfId="0" applyFont="1" applyFill="1" applyBorder="1" applyAlignment="1" applyProtection="1">
      <alignment vertical="center" shrinkToFit="1"/>
      <protection locked="0"/>
    </xf>
    <xf numFmtId="0" fontId="5" fillId="32" borderId="34" xfId="0" applyFont="1" applyFill="1" applyBorder="1" applyAlignment="1" applyProtection="1">
      <alignment vertical="center" shrinkToFit="1"/>
      <protection locked="0"/>
    </xf>
    <xf numFmtId="0" fontId="5" fillId="32" borderId="12" xfId="0" applyFont="1" applyFill="1" applyBorder="1" applyAlignment="1" applyProtection="1">
      <alignment vertical="center"/>
      <protection locked="0"/>
    </xf>
    <xf numFmtId="0" fontId="5" fillId="0" borderId="10"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1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5" fillId="0" borderId="12" xfId="0" applyFont="1" applyFill="1" applyBorder="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wrapText="1"/>
      <protection/>
    </xf>
    <xf numFmtId="181" fontId="0" fillId="0" borderId="12" xfId="0" applyNumberForma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5" fillId="0" borderId="22"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center" vertical="center"/>
      <protection/>
    </xf>
    <xf numFmtId="0" fontId="5" fillId="0" borderId="1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shrinkToFit="1"/>
      <protection/>
    </xf>
    <xf numFmtId="0" fontId="5" fillId="0" borderId="0" xfId="0" applyFont="1" applyFill="1" applyAlignment="1" applyProtection="1">
      <alignment horizontal="left" vertical="center" wrapText="1" shrinkToFit="1"/>
      <protection/>
    </xf>
    <xf numFmtId="0" fontId="5" fillId="0" borderId="10" xfId="0" applyFont="1" applyFill="1" applyBorder="1" applyAlignment="1" applyProtection="1">
      <alignment horizontal="left" vertical="center" wrapText="1"/>
      <protection/>
    </xf>
    <xf numFmtId="0" fontId="9" fillId="0" borderId="12"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protection/>
    </xf>
    <xf numFmtId="0" fontId="5" fillId="32" borderId="12" xfId="0" applyFont="1" applyFill="1" applyBorder="1" applyAlignment="1" applyProtection="1">
      <alignment vertical="center" shrinkToFit="1"/>
      <protection locked="0"/>
    </xf>
    <xf numFmtId="0" fontId="5" fillId="32" borderId="50" xfId="0" applyFont="1" applyFill="1" applyBorder="1" applyAlignment="1" applyProtection="1">
      <alignment vertical="center" wrapText="1"/>
      <protection locked="0"/>
    </xf>
    <xf numFmtId="0" fontId="5" fillId="32" borderId="51" xfId="0" applyFont="1" applyFill="1" applyBorder="1" applyAlignment="1" applyProtection="1">
      <alignment vertical="center" wrapText="1"/>
      <protection locked="0"/>
    </xf>
    <xf numFmtId="0" fontId="5" fillId="32" borderId="52" xfId="0" applyFont="1" applyFill="1" applyBorder="1" applyAlignment="1" applyProtection="1">
      <alignment vertical="center" wrapText="1"/>
      <protection locked="0"/>
    </xf>
    <xf numFmtId="0" fontId="3" fillId="0" borderId="0" xfId="43" applyFill="1" applyAlignment="1" applyProtection="1">
      <alignment horizontal="left" vertical="center" wrapText="1"/>
      <protection/>
    </xf>
    <xf numFmtId="0" fontId="15" fillId="0" borderId="0" xfId="43" applyFont="1" applyFill="1" applyAlignment="1" applyProtection="1">
      <alignment horizontal="left" vertical="center" wrapText="1"/>
      <protection/>
    </xf>
    <xf numFmtId="0" fontId="5" fillId="32" borderId="23"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24" xfId="0" applyFont="1" applyFill="1" applyBorder="1" applyAlignment="1" applyProtection="1">
      <alignment horizontal="left" vertical="center"/>
      <protection locked="0"/>
    </xf>
    <xf numFmtId="0" fontId="5" fillId="32" borderId="53" xfId="0" applyFont="1" applyFill="1" applyBorder="1" applyAlignment="1" applyProtection="1">
      <alignment horizontal="left" vertical="center"/>
      <protection locked="0"/>
    </xf>
    <xf numFmtId="0" fontId="5" fillId="32" borderId="54" xfId="0" applyFont="1" applyFill="1" applyBorder="1" applyAlignment="1" applyProtection="1">
      <alignment horizontal="left" vertical="center"/>
      <protection locked="0"/>
    </xf>
    <xf numFmtId="0" fontId="5" fillId="32" borderId="55" xfId="0" applyFont="1" applyFill="1" applyBorder="1" applyAlignment="1" applyProtection="1">
      <alignment horizontal="left" vertical="center"/>
      <protection locked="0"/>
    </xf>
    <xf numFmtId="0" fontId="5" fillId="0" borderId="12" xfId="0" applyFont="1" applyFill="1" applyBorder="1" applyAlignment="1" applyProtection="1">
      <alignment vertical="center"/>
      <protection/>
    </xf>
    <xf numFmtId="180" fontId="5" fillId="32" borderId="12" xfId="0" applyNumberFormat="1" applyFont="1" applyFill="1" applyBorder="1" applyAlignment="1" applyProtection="1">
      <alignment vertical="center"/>
      <protection locked="0"/>
    </xf>
    <xf numFmtId="0" fontId="16" fillId="0" borderId="12" xfId="0" applyFont="1" applyFill="1" applyBorder="1" applyAlignment="1" applyProtection="1">
      <alignment horizontal="left" vertical="center"/>
      <protection/>
    </xf>
    <xf numFmtId="0" fontId="9" fillId="0" borderId="12" xfId="0" applyFont="1" applyFill="1" applyBorder="1" applyAlignment="1" applyProtection="1">
      <alignment horizontal="center" vertical="center"/>
      <protection/>
    </xf>
    <xf numFmtId="0" fontId="5" fillId="0" borderId="2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locked="0"/>
    </xf>
    <xf numFmtId="0" fontId="9" fillId="32" borderId="12" xfId="0" applyFont="1" applyFill="1" applyBorder="1" applyAlignment="1" applyProtection="1">
      <alignment horizontal="right" vertical="center" wrapText="1"/>
      <protection locked="0"/>
    </xf>
    <xf numFmtId="186" fontId="5" fillId="32" borderId="33" xfId="49" applyNumberFormat="1" applyFont="1" applyFill="1" applyBorder="1" applyAlignment="1" applyProtection="1">
      <alignment vertical="center"/>
      <protection locked="0"/>
    </xf>
    <xf numFmtId="186" fontId="5" fillId="32" borderId="34" xfId="49" applyNumberFormat="1" applyFont="1" applyFill="1" applyBorder="1" applyAlignment="1" applyProtection="1">
      <alignment vertical="center"/>
      <protection locked="0"/>
    </xf>
    <xf numFmtId="0" fontId="9" fillId="32" borderId="12" xfId="0" applyFont="1" applyFill="1" applyBorder="1" applyAlignment="1" applyProtection="1">
      <alignment vertical="center" wrapText="1"/>
      <protection locked="0"/>
    </xf>
    <xf numFmtId="0" fontId="5" fillId="32" borderId="47" xfId="0" applyFont="1" applyFill="1" applyBorder="1" applyAlignment="1" applyProtection="1">
      <alignment vertical="center" wrapText="1"/>
      <protection locked="0"/>
    </xf>
    <xf numFmtId="0" fontId="5" fillId="32" borderId="48" xfId="0" applyFont="1" applyFill="1" applyBorder="1" applyAlignment="1" applyProtection="1">
      <alignment vertical="center" wrapText="1"/>
      <protection locked="0"/>
    </xf>
    <xf numFmtId="0" fontId="5" fillId="32" borderId="49" xfId="0" applyFont="1" applyFill="1" applyBorder="1" applyAlignment="1" applyProtection="1">
      <alignment vertical="center" wrapText="1"/>
      <protection locked="0"/>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locked="0"/>
    </xf>
    <xf numFmtId="0" fontId="5" fillId="0" borderId="2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32" borderId="47" xfId="0" applyFont="1" applyFill="1" applyBorder="1" applyAlignment="1" applyProtection="1">
      <alignment horizontal="left" vertical="center" shrinkToFit="1"/>
      <protection locked="0"/>
    </xf>
    <xf numFmtId="0" fontId="5" fillId="32" borderId="48" xfId="0" applyFont="1" applyFill="1" applyBorder="1" applyAlignment="1" applyProtection="1">
      <alignment horizontal="left" vertical="center" shrinkToFit="1"/>
      <protection locked="0"/>
    </xf>
    <xf numFmtId="0" fontId="5" fillId="32" borderId="49" xfId="0" applyFont="1" applyFill="1" applyBorder="1" applyAlignment="1" applyProtection="1">
      <alignment horizontal="left" vertical="center" shrinkToFit="1"/>
      <protection locked="0"/>
    </xf>
    <xf numFmtId="0" fontId="5" fillId="32" borderId="41" xfId="0" applyFont="1" applyFill="1" applyBorder="1" applyAlignment="1" applyProtection="1">
      <alignment horizontal="left" vertical="center" shrinkToFit="1"/>
      <protection locked="0"/>
    </xf>
    <xf numFmtId="0" fontId="5" fillId="32" borderId="42" xfId="0" applyFont="1" applyFill="1" applyBorder="1" applyAlignment="1" applyProtection="1">
      <alignment horizontal="left" vertical="center" shrinkToFit="1"/>
      <protection locked="0"/>
    </xf>
    <xf numFmtId="0" fontId="5" fillId="32" borderId="43" xfId="0" applyFont="1" applyFill="1" applyBorder="1" applyAlignment="1" applyProtection="1">
      <alignment horizontal="left" vertical="center" shrinkToFit="1"/>
      <protection locked="0"/>
    </xf>
    <xf numFmtId="0" fontId="5" fillId="0" borderId="23" xfId="0" applyFont="1" applyFill="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25"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33" borderId="0" xfId="0" applyFont="1" applyFill="1" applyAlignment="1" applyProtection="1">
      <alignment horizontal="left" vertical="top" wrapText="1"/>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i val="0"/>
        <strike val="0"/>
        <color indexed="9"/>
      </font>
    </dxf>
    <dxf>
      <font>
        <b val="0"/>
        <i val="0"/>
        <strike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614</xdr:row>
      <xdr:rowOff>28575</xdr:rowOff>
    </xdr:from>
    <xdr:to>
      <xdr:col>29</xdr:col>
      <xdr:colOff>38100</xdr:colOff>
      <xdr:row>621</xdr:row>
      <xdr:rowOff>47625</xdr:rowOff>
    </xdr:to>
    <xdr:sp>
      <xdr:nvSpPr>
        <xdr:cNvPr id="1" name="テキスト ボックス 10"/>
        <xdr:cNvSpPr txBox="1">
          <a:spLocks noChangeArrowheads="1"/>
        </xdr:cNvSpPr>
      </xdr:nvSpPr>
      <xdr:spPr>
        <a:xfrm>
          <a:off x="4314825" y="136340850"/>
          <a:ext cx="25622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①母国語レベル（問題なく対応可）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②日常会話レベル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③片言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（図・用語集を用いて診察可）</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ino@pref.ishikawa.lg.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42"/>
  <sheetViews>
    <sheetView tabSelected="1" view="pageBreakPreview" zoomScaleSheetLayoutView="100" workbookViewId="0" topLeftCell="A1412">
      <selection activeCell="J1417" sqref="J1417:AE1418"/>
    </sheetView>
  </sheetViews>
  <sheetFormatPr defaultColWidth="9.00390625" defaultRowHeight="13.5"/>
  <cols>
    <col min="1" max="1" width="1.25" style="5" customWidth="1"/>
    <col min="2" max="2" width="3.75390625" style="10" customWidth="1"/>
    <col min="3" max="3" width="2.625" style="5" customWidth="1"/>
    <col min="4" max="4" width="5.125" style="5" customWidth="1"/>
    <col min="5" max="5" width="5.50390625" style="5" customWidth="1"/>
    <col min="6" max="6" width="5.875" style="5" customWidth="1"/>
    <col min="7" max="7" width="4.75390625" style="5" customWidth="1"/>
    <col min="8" max="8" width="3.125" style="5" customWidth="1"/>
    <col min="9" max="9" width="1.75390625" style="5" customWidth="1"/>
    <col min="10" max="11" width="3.125" style="5" customWidth="1"/>
    <col min="12" max="12" width="1.75390625" style="5" customWidth="1"/>
    <col min="13" max="13" width="4.875" style="5" customWidth="1"/>
    <col min="14" max="14" width="3.125" style="5" customWidth="1"/>
    <col min="15" max="15" width="1.75390625" style="5" customWidth="1"/>
    <col min="16" max="17" width="3.125" style="5" customWidth="1"/>
    <col min="18" max="18" width="1.75390625" style="5" customWidth="1"/>
    <col min="19" max="20" width="3.125" style="5" customWidth="1"/>
    <col min="21" max="21" width="1.75390625" style="5" customWidth="1"/>
    <col min="22" max="23" width="3.125" style="5" customWidth="1"/>
    <col min="24" max="24" width="1.75390625" style="5" customWidth="1"/>
    <col min="25" max="26" width="3.125" style="5" customWidth="1"/>
    <col min="27" max="27" width="1.75390625" style="5" customWidth="1"/>
    <col min="28" max="29" width="3.125" style="5" customWidth="1"/>
    <col min="30" max="30" width="1.75390625" style="5" customWidth="1"/>
    <col min="31" max="31" width="3.125" style="5" customWidth="1"/>
    <col min="32" max="32" width="1.25" style="5" customWidth="1"/>
    <col min="33" max="39" width="9.00390625" style="36" customWidth="1"/>
    <col min="40" max="43" width="4.875" style="36" customWidth="1"/>
    <col min="44" max="16384" width="9.00390625" style="5" customWidth="1"/>
  </cols>
  <sheetData>
    <row r="1" spans="1:31" ht="18.75" customHeight="1">
      <c r="A1" s="47" t="s">
        <v>488</v>
      </c>
      <c r="AD1" s="17"/>
      <c r="AE1" s="17"/>
    </row>
    <row r="2" spans="3:32" ht="27" customHeight="1">
      <c r="C2" s="48" t="s">
        <v>583</v>
      </c>
      <c r="Y2" s="24"/>
      <c r="Z2" s="24"/>
      <c r="AA2" s="22" t="s">
        <v>138</v>
      </c>
      <c r="AB2" s="304"/>
      <c r="AC2" s="304"/>
      <c r="AD2" s="304"/>
      <c r="AE2" s="304"/>
      <c r="AF2" s="24"/>
    </row>
    <row r="3" spans="30:31" ht="4.5" customHeight="1" thickBot="1">
      <c r="AD3" s="49"/>
      <c r="AE3" s="49"/>
    </row>
    <row r="4" spans="3:31" ht="4.5" customHeight="1">
      <c r="C4" s="50"/>
      <c r="D4" s="51"/>
      <c r="E4" s="51"/>
      <c r="F4" s="51"/>
      <c r="G4" s="51"/>
      <c r="H4" s="51"/>
      <c r="I4" s="51"/>
      <c r="J4" s="51"/>
      <c r="K4" s="51"/>
      <c r="L4" s="51"/>
      <c r="M4" s="51"/>
      <c r="N4" s="51"/>
      <c r="O4" s="51"/>
      <c r="P4" s="51"/>
      <c r="Q4" s="51"/>
      <c r="R4" s="51"/>
      <c r="S4" s="51"/>
      <c r="T4" s="51"/>
      <c r="U4" s="51"/>
      <c r="V4" s="51"/>
      <c r="W4" s="51"/>
      <c r="X4" s="51"/>
      <c r="Y4" s="51"/>
      <c r="Z4" s="51"/>
      <c r="AA4" s="51"/>
      <c r="AB4" s="51"/>
      <c r="AC4" s="51"/>
      <c r="AD4" s="13"/>
      <c r="AE4" s="52"/>
    </row>
    <row r="5" spans="2:31" ht="11.25" customHeight="1">
      <c r="B5" s="53"/>
      <c r="C5" s="13" t="s">
        <v>169</v>
      </c>
      <c r="H5" s="13"/>
      <c r="I5" s="13"/>
      <c r="J5" s="13"/>
      <c r="K5" s="13"/>
      <c r="L5" s="13"/>
      <c r="M5" s="13"/>
      <c r="N5" s="13"/>
      <c r="O5" s="13"/>
      <c r="P5" s="13"/>
      <c r="Q5" s="13"/>
      <c r="R5" s="13"/>
      <c r="S5" s="13"/>
      <c r="T5" s="13"/>
      <c r="U5" s="13"/>
      <c r="V5" s="13"/>
      <c r="W5" s="13"/>
      <c r="X5" s="13"/>
      <c r="Y5" s="13"/>
      <c r="Z5" s="13"/>
      <c r="AA5" s="13"/>
      <c r="AB5" s="13"/>
      <c r="AC5" s="13"/>
      <c r="AD5" s="13"/>
      <c r="AE5" s="52"/>
    </row>
    <row r="6" spans="2:31" ht="4.5" customHeight="1">
      <c r="B6" s="53"/>
      <c r="C6" s="13"/>
      <c r="H6" s="13"/>
      <c r="I6" s="13"/>
      <c r="J6" s="13"/>
      <c r="K6" s="13"/>
      <c r="L6" s="13"/>
      <c r="M6" s="13"/>
      <c r="N6" s="13"/>
      <c r="O6" s="13"/>
      <c r="P6" s="13"/>
      <c r="Q6" s="13"/>
      <c r="R6" s="13"/>
      <c r="S6" s="13"/>
      <c r="T6" s="13"/>
      <c r="U6" s="13"/>
      <c r="V6" s="13"/>
      <c r="W6" s="13"/>
      <c r="X6" s="13"/>
      <c r="Y6" s="13"/>
      <c r="Z6" s="13"/>
      <c r="AA6" s="13"/>
      <c r="AB6" s="13"/>
      <c r="AC6" s="13"/>
      <c r="AD6" s="13"/>
      <c r="AE6" s="52"/>
    </row>
    <row r="7" spans="2:43" ht="146.25" customHeight="1">
      <c r="B7" s="53"/>
      <c r="C7" s="13"/>
      <c r="D7" s="274" t="s">
        <v>261</v>
      </c>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317"/>
      <c r="AF7" s="20"/>
      <c r="AG7" s="139"/>
      <c r="AH7" s="139"/>
      <c r="AI7" s="139"/>
      <c r="AJ7" s="139"/>
      <c r="AK7" s="139"/>
      <c r="AL7" s="139"/>
      <c r="AM7" s="139"/>
      <c r="AN7" s="139"/>
      <c r="AO7" s="139"/>
      <c r="AP7" s="139"/>
      <c r="AQ7" s="139"/>
    </row>
    <row r="8" spans="2:43" ht="4.5" customHeight="1">
      <c r="B8" s="53"/>
      <c r="C8" s="13"/>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55"/>
      <c r="AF8" s="20"/>
      <c r="AG8" s="139"/>
      <c r="AH8" s="139"/>
      <c r="AI8" s="139"/>
      <c r="AJ8" s="139"/>
      <c r="AK8" s="139"/>
      <c r="AL8" s="139"/>
      <c r="AM8" s="139"/>
      <c r="AN8" s="139"/>
      <c r="AO8" s="139"/>
      <c r="AP8" s="139"/>
      <c r="AQ8" s="139"/>
    </row>
    <row r="9" spans="2:43" ht="4.5" customHeight="1">
      <c r="B9" s="53"/>
      <c r="C9" s="13"/>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55"/>
      <c r="AF9" s="20"/>
      <c r="AG9" s="139"/>
      <c r="AH9" s="139"/>
      <c r="AI9" s="139"/>
      <c r="AJ9" s="139"/>
      <c r="AK9" s="139"/>
      <c r="AL9" s="139"/>
      <c r="AM9" s="139"/>
      <c r="AN9" s="139"/>
      <c r="AO9" s="139"/>
      <c r="AP9" s="139"/>
      <c r="AQ9" s="139"/>
    </row>
    <row r="10" spans="2:32" ht="7.5" customHeight="1" thickBot="1">
      <c r="B10" s="53"/>
      <c r="C10" s="57"/>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row>
    <row r="11" spans="4:31" ht="26.25" customHeight="1">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2:32" ht="22.5" customHeight="1">
      <c r="B12" s="5" t="s">
        <v>283</v>
      </c>
      <c r="D12" s="9"/>
      <c r="E12" s="9"/>
      <c r="F12" s="9"/>
      <c r="G12" s="9"/>
      <c r="H12" s="9"/>
      <c r="I12" s="9"/>
      <c r="J12" s="9"/>
      <c r="K12" s="9"/>
      <c r="L12" s="9"/>
      <c r="M12" s="9"/>
      <c r="N12" s="9"/>
      <c r="O12" s="9"/>
      <c r="P12" s="9"/>
      <c r="Q12" s="9"/>
      <c r="R12" s="9"/>
      <c r="S12" s="9"/>
      <c r="T12" s="9"/>
      <c r="U12" s="9"/>
      <c r="V12" s="9"/>
      <c r="W12" s="9"/>
      <c r="X12" s="9"/>
      <c r="Y12" s="9"/>
      <c r="Z12" s="9"/>
      <c r="AA12" s="9"/>
      <c r="AB12" s="9"/>
      <c r="AF12" s="9"/>
    </row>
    <row r="13" spans="4:31" ht="4.5" customHeight="1">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3:31" ht="22.5" customHeight="1">
      <c r="C14" s="5" t="s">
        <v>481</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4:31" ht="4.5" customHeight="1">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2:43" s="24" customFormat="1" ht="22.5" customHeight="1">
      <c r="B16" s="23"/>
      <c r="D16" s="311" t="s">
        <v>731</v>
      </c>
      <c r="E16" s="311"/>
      <c r="F16" s="311"/>
      <c r="G16" s="311"/>
      <c r="H16" s="311"/>
      <c r="I16" s="311"/>
      <c r="J16" s="311"/>
      <c r="K16" s="315"/>
      <c r="L16" s="315"/>
      <c r="M16" s="315"/>
      <c r="N16" s="315"/>
      <c r="O16" s="315"/>
      <c r="P16" s="315"/>
      <c r="Q16" s="315"/>
      <c r="R16" s="315"/>
      <c r="S16" s="315"/>
      <c r="T16" s="315"/>
      <c r="U16" s="315"/>
      <c r="V16" s="315"/>
      <c r="W16" s="315"/>
      <c r="X16" s="315"/>
      <c r="Y16" s="315"/>
      <c r="Z16" s="315"/>
      <c r="AA16" s="315"/>
      <c r="AB16" s="315"/>
      <c r="AG16" s="111"/>
      <c r="AH16" s="111"/>
      <c r="AI16" s="111"/>
      <c r="AJ16" s="111"/>
      <c r="AK16" s="111"/>
      <c r="AL16" s="111"/>
      <c r="AM16" s="111"/>
      <c r="AN16" s="111"/>
      <c r="AO16" s="111"/>
      <c r="AP16" s="111"/>
      <c r="AQ16" s="111"/>
    </row>
    <row r="17" spans="2:43" s="24" customFormat="1" ht="4.5" customHeight="1">
      <c r="B17" s="23"/>
      <c r="D17" s="26"/>
      <c r="E17" s="26"/>
      <c r="F17" s="26"/>
      <c r="G17" s="26"/>
      <c r="H17" s="26"/>
      <c r="I17" s="26"/>
      <c r="J17" s="26"/>
      <c r="K17" s="26"/>
      <c r="L17" s="26"/>
      <c r="M17" s="26"/>
      <c r="N17" s="27"/>
      <c r="O17" s="27"/>
      <c r="P17" s="27"/>
      <c r="Q17" s="27"/>
      <c r="R17" s="27"/>
      <c r="S17" s="27"/>
      <c r="T17" s="27"/>
      <c r="U17" s="27"/>
      <c r="V17" s="27"/>
      <c r="W17" s="27"/>
      <c r="X17" s="27"/>
      <c r="Y17" s="27"/>
      <c r="Z17" s="27"/>
      <c r="AA17" s="27"/>
      <c r="AB17" s="27"/>
      <c r="AC17" s="25"/>
      <c r="AD17" s="25"/>
      <c r="AE17" s="25"/>
      <c r="AG17" s="111"/>
      <c r="AH17" s="111"/>
      <c r="AI17" s="111"/>
      <c r="AJ17" s="111"/>
      <c r="AK17" s="111"/>
      <c r="AL17" s="111"/>
      <c r="AM17" s="111"/>
      <c r="AN17" s="111"/>
      <c r="AO17" s="111"/>
      <c r="AP17" s="111"/>
      <c r="AQ17" s="111"/>
    </row>
    <row r="18" spans="2:43" s="24" customFormat="1" ht="22.5" customHeight="1">
      <c r="B18" s="23"/>
      <c r="D18" s="310" t="s">
        <v>144</v>
      </c>
      <c r="E18" s="310"/>
      <c r="F18" s="310"/>
      <c r="G18" s="310"/>
      <c r="H18" s="310"/>
      <c r="I18" s="310"/>
      <c r="J18" s="310"/>
      <c r="K18" s="309"/>
      <c r="L18" s="309"/>
      <c r="M18" s="309"/>
      <c r="N18" s="309"/>
      <c r="O18" s="309"/>
      <c r="P18" s="309"/>
      <c r="Q18" s="309"/>
      <c r="R18" s="309"/>
      <c r="S18" s="309"/>
      <c r="T18" s="309"/>
      <c r="U18" s="309"/>
      <c r="V18" s="309"/>
      <c r="W18" s="309"/>
      <c r="X18" s="309"/>
      <c r="Y18" s="309"/>
      <c r="Z18" s="309"/>
      <c r="AA18" s="309"/>
      <c r="AB18" s="309"/>
      <c r="AG18" s="111"/>
      <c r="AH18" s="111"/>
      <c r="AI18" s="111"/>
      <c r="AJ18" s="111"/>
      <c r="AK18" s="111"/>
      <c r="AL18" s="111"/>
      <c r="AM18" s="111"/>
      <c r="AN18" s="111"/>
      <c r="AO18" s="111"/>
      <c r="AP18" s="111"/>
      <c r="AQ18" s="111"/>
    </row>
    <row r="19" spans="2:43" s="24" customFormat="1" ht="4.5" customHeight="1">
      <c r="B19" s="23"/>
      <c r="D19" s="23"/>
      <c r="E19" s="23"/>
      <c r="F19" s="23"/>
      <c r="G19" s="23"/>
      <c r="H19" s="23"/>
      <c r="I19" s="23"/>
      <c r="J19" s="23"/>
      <c r="K19" s="23"/>
      <c r="L19" s="23"/>
      <c r="M19" s="23"/>
      <c r="N19" s="27"/>
      <c r="O19" s="27"/>
      <c r="P19" s="27"/>
      <c r="Q19" s="27"/>
      <c r="R19" s="27"/>
      <c r="S19" s="27"/>
      <c r="T19" s="27"/>
      <c r="U19" s="27"/>
      <c r="V19" s="27"/>
      <c r="W19" s="27"/>
      <c r="X19" s="27"/>
      <c r="Y19" s="27"/>
      <c r="Z19" s="27"/>
      <c r="AA19" s="27"/>
      <c r="AB19" s="27"/>
      <c r="AG19" s="111"/>
      <c r="AH19" s="111"/>
      <c r="AI19" s="111"/>
      <c r="AJ19" s="111"/>
      <c r="AK19" s="111"/>
      <c r="AL19" s="111"/>
      <c r="AM19" s="111"/>
      <c r="AN19" s="111"/>
      <c r="AO19" s="111"/>
      <c r="AP19" s="111"/>
      <c r="AQ19" s="111"/>
    </row>
    <row r="20" spans="2:43" s="24" customFormat="1" ht="22.5" customHeight="1">
      <c r="B20" s="23"/>
      <c r="D20" s="310" t="s">
        <v>170</v>
      </c>
      <c r="E20" s="310"/>
      <c r="F20" s="310"/>
      <c r="G20" s="310"/>
      <c r="H20" s="310"/>
      <c r="I20" s="310"/>
      <c r="J20" s="310"/>
      <c r="K20" s="309"/>
      <c r="L20" s="309"/>
      <c r="M20" s="309"/>
      <c r="N20" s="309"/>
      <c r="O20" s="309"/>
      <c r="P20" s="309"/>
      <c r="Q20" s="309"/>
      <c r="R20" s="309"/>
      <c r="S20" s="309"/>
      <c r="T20" s="309"/>
      <c r="U20" s="309"/>
      <c r="V20" s="309"/>
      <c r="W20" s="309"/>
      <c r="X20" s="309"/>
      <c r="Y20" s="309"/>
      <c r="AA20" s="28"/>
      <c r="AB20" s="28"/>
      <c r="AG20" s="111"/>
      <c r="AH20" s="111"/>
      <c r="AI20" s="111"/>
      <c r="AJ20" s="111"/>
      <c r="AK20" s="111"/>
      <c r="AL20" s="111"/>
      <c r="AM20" s="111"/>
      <c r="AN20" s="111"/>
      <c r="AO20" s="111"/>
      <c r="AP20" s="111"/>
      <c r="AQ20" s="111"/>
    </row>
    <row r="21" spans="4:28" ht="4.5" customHeight="1">
      <c r="D21" s="10"/>
      <c r="E21" s="10"/>
      <c r="F21" s="10"/>
      <c r="G21" s="10"/>
      <c r="H21" s="10"/>
      <c r="I21" s="10"/>
      <c r="J21" s="10"/>
      <c r="K21" s="10"/>
      <c r="L21" s="10"/>
      <c r="M21" s="10"/>
      <c r="N21" s="18"/>
      <c r="O21" s="18"/>
      <c r="P21" s="18"/>
      <c r="Q21" s="18"/>
      <c r="R21" s="18"/>
      <c r="S21" s="18"/>
      <c r="T21" s="18"/>
      <c r="U21" s="18"/>
      <c r="V21" s="18"/>
      <c r="W21" s="18"/>
      <c r="X21" s="18"/>
      <c r="Y21" s="18"/>
      <c r="Z21" s="18"/>
      <c r="AA21" s="18"/>
      <c r="AB21" s="18"/>
    </row>
    <row r="22" spans="3:31" ht="22.5" customHeight="1">
      <c r="C22" s="5" t="s">
        <v>171</v>
      </c>
      <c r="D22" s="9"/>
      <c r="E22" s="9"/>
      <c r="F22" s="9"/>
      <c r="G22" s="9"/>
      <c r="H22" s="9"/>
      <c r="I22" s="9"/>
      <c r="J22" s="9"/>
      <c r="K22" s="9"/>
      <c r="L22" s="9"/>
      <c r="M22" s="9"/>
      <c r="N22" s="44"/>
      <c r="O22" s="44"/>
      <c r="P22" s="44"/>
      <c r="Q22" s="44"/>
      <c r="R22" s="44"/>
      <c r="S22" s="44"/>
      <c r="T22" s="44"/>
      <c r="U22" s="44"/>
      <c r="V22" s="44"/>
      <c r="W22" s="44"/>
      <c r="X22" s="44"/>
      <c r="Y22" s="44"/>
      <c r="Z22" s="44"/>
      <c r="AA22" s="44"/>
      <c r="AB22" s="44"/>
      <c r="AC22" s="9"/>
      <c r="AD22" s="9"/>
      <c r="AE22" s="9"/>
    </row>
    <row r="23" spans="2:43" s="24" customFormat="1" ht="22.5" customHeight="1">
      <c r="B23" s="23"/>
      <c r="D23" s="311" t="s">
        <v>732</v>
      </c>
      <c r="E23" s="311"/>
      <c r="F23" s="311"/>
      <c r="G23" s="311"/>
      <c r="H23" s="311"/>
      <c r="I23" s="311"/>
      <c r="J23" s="311"/>
      <c r="K23" s="312"/>
      <c r="L23" s="312"/>
      <c r="M23" s="312"/>
      <c r="N23" s="312"/>
      <c r="O23" s="312"/>
      <c r="P23" s="313"/>
      <c r="Q23" s="313"/>
      <c r="R23" s="313"/>
      <c r="S23" s="313"/>
      <c r="T23" s="313"/>
      <c r="U23" s="313"/>
      <c r="V23" s="313"/>
      <c r="W23" s="313"/>
      <c r="X23" s="313"/>
      <c r="Y23" s="313"/>
      <c r="Z23" s="313"/>
      <c r="AA23" s="313"/>
      <c r="AB23" s="313"/>
      <c r="AG23" s="111"/>
      <c r="AH23" s="111"/>
      <c r="AI23" s="111"/>
      <c r="AJ23" s="111"/>
      <c r="AK23" s="111"/>
      <c r="AL23" s="111"/>
      <c r="AM23" s="111"/>
      <c r="AN23" s="111"/>
      <c r="AO23" s="111"/>
      <c r="AP23" s="111"/>
      <c r="AQ23" s="111"/>
    </row>
    <row r="24" spans="4:28" ht="4.5" customHeight="1">
      <c r="D24" s="10"/>
      <c r="E24" s="10"/>
      <c r="F24" s="10"/>
      <c r="G24" s="10"/>
      <c r="H24" s="10"/>
      <c r="I24" s="10"/>
      <c r="J24" s="10"/>
      <c r="K24" s="10"/>
      <c r="L24" s="10"/>
      <c r="M24" s="10"/>
      <c r="N24" s="18"/>
      <c r="O24" s="18"/>
      <c r="P24" s="18"/>
      <c r="Q24" s="18"/>
      <c r="R24" s="18"/>
      <c r="S24" s="18"/>
      <c r="T24" s="18"/>
      <c r="U24" s="18"/>
      <c r="V24" s="18"/>
      <c r="W24" s="18"/>
      <c r="X24" s="18"/>
      <c r="Y24" s="18"/>
      <c r="Z24" s="18"/>
      <c r="AA24" s="18"/>
      <c r="AB24" s="18"/>
    </row>
    <row r="25" spans="3:28" ht="22.5" customHeight="1">
      <c r="C25" s="5" t="s">
        <v>482</v>
      </c>
      <c r="D25" s="10"/>
      <c r="E25" s="10"/>
      <c r="F25" s="10"/>
      <c r="G25" s="10"/>
      <c r="H25" s="10"/>
      <c r="I25" s="10"/>
      <c r="J25" s="10"/>
      <c r="K25" s="10"/>
      <c r="L25" s="10"/>
      <c r="M25" s="10"/>
      <c r="N25" s="18"/>
      <c r="O25" s="18"/>
      <c r="P25" s="18"/>
      <c r="Q25" s="18"/>
      <c r="R25" s="18"/>
      <c r="S25" s="18"/>
      <c r="T25" s="18"/>
      <c r="U25" s="18"/>
      <c r="V25" s="18"/>
      <c r="W25" s="18"/>
      <c r="X25" s="18"/>
      <c r="Y25" s="18"/>
      <c r="Z25" s="18"/>
      <c r="AA25" s="18"/>
      <c r="AB25" s="18"/>
    </row>
    <row r="26" spans="2:43" s="24" customFormat="1" ht="22.5" customHeight="1">
      <c r="B26" s="23"/>
      <c r="D26" s="311" t="s">
        <v>172</v>
      </c>
      <c r="E26" s="311"/>
      <c r="F26" s="311"/>
      <c r="G26" s="311"/>
      <c r="H26" s="311"/>
      <c r="I26" s="311"/>
      <c r="J26" s="311"/>
      <c r="K26" s="309"/>
      <c r="L26" s="309"/>
      <c r="M26" s="309"/>
      <c r="N26" s="309"/>
      <c r="O26" s="309"/>
      <c r="P26" s="309"/>
      <c r="Q26" s="309"/>
      <c r="R26" s="309"/>
      <c r="S26" s="309"/>
      <c r="T26" s="309"/>
      <c r="U26" s="309"/>
      <c r="V26" s="309"/>
      <c r="W26" s="309"/>
      <c r="X26" s="309"/>
      <c r="Y26" s="309"/>
      <c r="Z26" s="309"/>
      <c r="AA26" s="309"/>
      <c r="AB26" s="309"/>
      <c r="AC26" s="29"/>
      <c r="AD26" s="29"/>
      <c r="AE26" s="29"/>
      <c r="AG26" s="111"/>
      <c r="AH26" s="111"/>
      <c r="AI26" s="111"/>
      <c r="AJ26" s="111"/>
      <c r="AK26" s="111"/>
      <c r="AL26" s="111"/>
      <c r="AM26" s="111"/>
      <c r="AN26" s="111"/>
      <c r="AO26" s="111"/>
      <c r="AP26" s="111"/>
      <c r="AQ26" s="111"/>
    </row>
    <row r="27" spans="2:43" s="24" customFormat="1" ht="4.5" customHeight="1">
      <c r="B27" s="23"/>
      <c r="D27" s="29"/>
      <c r="E27" s="29"/>
      <c r="F27" s="29"/>
      <c r="G27" s="29"/>
      <c r="H27" s="29"/>
      <c r="I27" s="29"/>
      <c r="J27" s="29"/>
      <c r="K27" s="29"/>
      <c r="L27" s="29"/>
      <c r="M27" s="29"/>
      <c r="N27" s="30"/>
      <c r="O27" s="30"/>
      <c r="P27" s="30"/>
      <c r="Q27" s="30"/>
      <c r="R27" s="30"/>
      <c r="S27" s="30"/>
      <c r="T27" s="30"/>
      <c r="U27" s="30"/>
      <c r="V27" s="30"/>
      <c r="W27" s="30"/>
      <c r="X27" s="30"/>
      <c r="Y27" s="30"/>
      <c r="Z27" s="30"/>
      <c r="AA27" s="30"/>
      <c r="AB27" s="30"/>
      <c r="AC27" s="29"/>
      <c r="AD27" s="29"/>
      <c r="AE27" s="29"/>
      <c r="AG27" s="111"/>
      <c r="AH27" s="111"/>
      <c r="AI27" s="111"/>
      <c r="AJ27" s="111"/>
      <c r="AK27" s="111"/>
      <c r="AL27" s="111"/>
      <c r="AM27" s="111"/>
      <c r="AN27" s="111"/>
      <c r="AO27" s="111"/>
      <c r="AP27" s="111"/>
      <c r="AQ27" s="111"/>
    </row>
    <row r="28" spans="2:43" s="24" customFormat="1" ht="22.5" customHeight="1">
      <c r="B28" s="23"/>
      <c r="D28" s="310" t="s">
        <v>173</v>
      </c>
      <c r="E28" s="310"/>
      <c r="F28" s="310"/>
      <c r="G28" s="310"/>
      <c r="H28" s="310"/>
      <c r="I28" s="310"/>
      <c r="J28" s="314"/>
      <c r="K28" s="309"/>
      <c r="L28" s="309"/>
      <c r="M28" s="309"/>
      <c r="N28" s="309"/>
      <c r="O28" s="309"/>
      <c r="P28" s="309"/>
      <c r="Q28" s="309"/>
      <c r="R28" s="309"/>
      <c r="S28" s="309"/>
      <c r="T28" s="309"/>
      <c r="U28" s="309"/>
      <c r="V28" s="309"/>
      <c r="W28" s="309"/>
      <c r="X28" s="309"/>
      <c r="Y28" s="309"/>
      <c r="Z28" s="309"/>
      <c r="AA28" s="309"/>
      <c r="AB28" s="309"/>
      <c r="AG28" s="111"/>
      <c r="AH28" s="111"/>
      <c r="AI28" s="111"/>
      <c r="AJ28" s="111"/>
      <c r="AK28" s="111"/>
      <c r="AL28" s="111"/>
      <c r="AM28" s="111"/>
      <c r="AN28" s="111"/>
      <c r="AO28" s="111"/>
      <c r="AP28" s="111"/>
      <c r="AQ28" s="111"/>
    </row>
    <row r="29" spans="4:28" ht="4.5" customHeight="1">
      <c r="D29" s="10"/>
      <c r="E29" s="10"/>
      <c r="F29" s="10"/>
      <c r="G29" s="10"/>
      <c r="H29" s="10"/>
      <c r="I29" s="10"/>
      <c r="J29" s="10"/>
      <c r="K29" s="10"/>
      <c r="L29" s="10"/>
      <c r="M29" s="10"/>
      <c r="N29" s="18"/>
      <c r="O29" s="18"/>
      <c r="P29" s="18"/>
      <c r="Q29" s="18"/>
      <c r="R29" s="18"/>
      <c r="S29" s="18"/>
      <c r="T29" s="18"/>
      <c r="U29" s="18"/>
      <c r="V29" s="18"/>
      <c r="W29" s="18"/>
      <c r="X29" s="18"/>
      <c r="Y29" s="18"/>
      <c r="Z29" s="18"/>
      <c r="AA29" s="18"/>
      <c r="AB29" s="18"/>
    </row>
    <row r="30" spans="4:31" ht="15" customHeight="1">
      <c r="D30" s="60" t="s">
        <v>483</v>
      </c>
      <c r="E30" s="60"/>
      <c r="F30" s="60"/>
      <c r="G30" s="60"/>
      <c r="H30" s="9"/>
      <c r="I30" s="9"/>
      <c r="J30" s="9"/>
      <c r="K30" s="9"/>
      <c r="L30" s="9"/>
      <c r="M30" s="9"/>
      <c r="N30" s="20"/>
      <c r="O30" s="20"/>
      <c r="P30" s="20"/>
      <c r="Q30" s="20"/>
      <c r="R30" s="20"/>
      <c r="S30" s="20"/>
      <c r="T30" s="20"/>
      <c r="U30" s="20"/>
      <c r="V30" s="20"/>
      <c r="W30" s="20"/>
      <c r="X30" s="20"/>
      <c r="Y30" s="20"/>
      <c r="Z30" s="20"/>
      <c r="AA30" s="20"/>
      <c r="AB30" s="20"/>
      <c r="AC30" s="9"/>
      <c r="AD30" s="9"/>
      <c r="AE30" s="9"/>
    </row>
    <row r="31" spans="2:43" s="24" customFormat="1" ht="22.5" customHeight="1">
      <c r="B31" s="23"/>
      <c r="D31" s="308" t="s">
        <v>139</v>
      </c>
      <c r="E31" s="308"/>
      <c r="F31" s="308"/>
      <c r="G31" s="308"/>
      <c r="H31" s="308"/>
      <c r="I31" s="308"/>
      <c r="J31" s="308"/>
      <c r="K31" s="309"/>
      <c r="L31" s="309"/>
      <c r="M31" s="309"/>
      <c r="N31" s="309"/>
      <c r="O31" s="309"/>
      <c r="P31" s="309"/>
      <c r="Q31" s="309"/>
      <c r="R31" s="309"/>
      <c r="S31" s="309"/>
      <c r="T31" s="309"/>
      <c r="U31" s="309"/>
      <c r="V31" s="309"/>
      <c r="W31" s="309"/>
      <c r="X31" s="309"/>
      <c r="Y31" s="309"/>
      <c r="Z31" s="309"/>
      <c r="AA31" s="309"/>
      <c r="AB31" s="309"/>
      <c r="AG31" s="111"/>
      <c r="AH31" s="111"/>
      <c r="AI31" s="111"/>
      <c r="AJ31" s="111"/>
      <c r="AK31" s="111"/>
      <c r="AL31" s="111"/>
      <c r="AM31" s="111"/>
      <c r="AN31" s="111"/>
      <c r="AO31" s="111"/>
      <c r="AP31" s="111"/>
      <c r="AQ31" s="111"/>
    </row>
    <row r="32" spans="4:28" ht="11.25" customHeight="1">
      <c r="D32" s="10"/>
      <c r="E32" s="10"/>
      <c r="F32" s="10"/>
      <c r="G32" s="10"/>
      <c r="H32" s="10"/>
      <c r="I32" s="10"/>
      <c r="J32" s="10"/>
      <c r="K32" s="10"/>
      <c r="L32" s="10"/>
      <c r="M32" s="10"/>
      <c r="N32" s="18"/>
      <c r="O32" s="18"/>
      <c r="P32" s="18"/>
      <c r="Q32" s="18"/>
      <c r="R32" s="18"/>
      <c r="S32" s="18"/>
      <c r="T32" s="18"/>
      <c r="U32" s="18"/>
      <c r="V32" s="18"/>
      <c r="W32" s="18"/>
      <c r="X32" s="18"/>
      <c r="Y32" s="18"/>
      <c r="Z32" s="18"/>
      <c r="AA32" s="18"/>
      <c r="AB32" s="18"/>
    </row>
    <row r="33" spans="2:43" s="24" customFormat="1" ht="22.5" customHeight="1">
      <c r="B33" s="23"/>
      <c r="F33" s="24" t="s">
        <v>396</v>
      </c>
      <c r="N33" s="25"/>
      <c r="O33" s="25"/>
      <c r="P33" s="25"/>
      <c r="R33" s="304"/>
      <c r="S33" s="304"/>
      <c r="T33" s="304"/>
      <c r="U33" s="304"/>
      <c r="V33" s="304"/>
      <c r="W33" s="304"/>
      <c r="X33" s="304"/>
      <c r="Y33" s="304"/>
      <c r="Z33" s="304"/>
      <c r="AA33" s="304"/>
      <c r="AB33" s="304"/>
      <c r="AG33" s="111"/>
      <c r="AH33" s="111"/>
      <c r="AI33" s="111"/>
      <c r="AJ33" s="111"/>
      <c r="AK33" s="111"/>
      <c r="AL33" s="111"/>
      <c r="AM33" s="111"/>
      <c r="AN33" s="111"/>
      <c r="AO33" s="111"/>
      <c r="AP33" s="111"/>
      <c r="AQ33" s="111"/>
    </row>
    <row r="34" spans="4:28" ht="22.5" customHeight="1">
      <c r="D34" s="10"/>
      <c r="E34" s="10"/>
      <c r="F34" s="10"/>
      <c r="G34" s="10"/>
      <c r="H34" s="10"/>
      <c r="I34" s="10"/>
      <c r="J34" s="10"/>
      <c r="K34" s="10"/>
      <c r="L34" s="10"/>
      <c r="M34" s="10"/>
      <c r="N34" s="18"/>
      <c r="O34" s="18"/>
      <c r="P34" s="18"/>
      <c r="Q34" s="18"/>
      <c r="R34" s="18"/>
      <c r="S34" s="18"/>
      <c r="T34" s="18"/>
      <c r="U34" s="18"/>
      <c r="V34" s="18"/>
      <c r="W34" s="18"/>
      <c r="X34" s="18"/>
      <c r="Y34" s="18"/>
      <c r="Z34" s="18"/>
      <c r="AA34" s="18"/>
      <c r="AB34" s="18"/>
    </row>
    <row r="35" spans="4:28" ht="7.5" customHeight="1">
      <c r="D35" s="10"/>
      <c r="E35" s="10"/>
      <c r="F35" s="10"/>
      <c r="G35" s="10"/>
      <c r="H35" s="10"/>
      <c r="I35" s="10"/>
      <c r="J35" s="10"/>
      <c r="K35" s="10"/>
      <c r="L35" s="10"/>
      <c r="M35" s="10"/>
      <c r="N35" s="18"/>
      <c r="O35" s="18"/>
      <c r="P35" s="18"/>
      <c r="Q35" s="18"/>
      <c r="R35" s="18"/>
      <c r="S35" s="18"/>
      <c r="T35" s="18"/>
      <c r="U35" s="18"/>
      <c r="V35" s="18"/>
      <c r="W35" s="18"/>
      <c r="X35" s="18"/>
      <c r="Y35" s="18"/>
      <c r="Z35" s="18"/>
      <c r="AA35" s="18"/>
      <c r="AB35" s="18"/>
    </row>
    <row r="36" spans="2:31" ht="30" customHeight="1">
      <c r="B36" s="5" t="s">
        <v>620</v>
      </c>
      <c r="D36" s="10"/>
      <c r="E36" s="10"/>
      <c r="F36" s="10"/>
      <c r="G36" s="10"/>
      <c r="H36" s="10"/>
      <c r="I36" s="10"/>
      <c r="J36" s="10"/>
      <c r="K36" s="10"/>
      <c r="L36" s="10"/>
      <c r="M36" s="10"/>
      <c r="N36" s="18"/>
      <c r="O36" s="18"/>
      <c r="P36" s="18"/>
      <c r="Q36" s="18"/>
      <c r="R36" s="18"/>
      <c r="S36" s="18"/>
      <c r="T36" s="18"/>
      <c r="U36" s="18"/>
      <c r="V36" s="18"/>
      <c r="W36" s="18"/>
      <c r="X36" s="18"/>
      <c r="Y36" s="24"/>
      <c r="Z36" s="24"/>
      <c r="AA36" s="22" t="s">
        <v>138</v>
      </c>
      <c r="AB36" s="305"/>
      <c r="AC36" s="306"/>
      <c r="AD36" s="306"/>
      <c r="AE36" s="307"/>
    </row>
    <row r="37" ht="15" customHeight="1">
      <c r="C37" s="5" t="s">
        <v>292</v>
      </c>
    </row>
    <row r="38" ht="15" customHeight="1">
      <c r="C38" s="5" t="s">
        <v>293</v>
      </c>
    </row>
    <row r="39" ht="4.5" customHeight="1"/>
    <row r="40" spans="2:19" ht="15" customHeight="1">
      <c r="B40" s="10" t="s">
        <v>294</v>
      </c>
      <c r="C40" s="5" t="s">
        <v>188</v>
      </c>
      <c r="Q40" s="61"/>
      <c r="R40" s="61"/>
      <c r="S40" s="61"/>
    </row>
    <row r="41" ht="4.5" customHeight="1"/>
    <row r="42" spans="4:29" ht="15" customHeight="1">
      <c r="D42" s="275" t="s">
        <v>228</v>
      </c>
      <c r="E42" s="275"/>
      <c r="F42" s="275"/>
      <c r="G42" s="275"/>
      <c r="H42" s="191"/>
      <c r="I42" s="191"/>
      <c r="J42" s="191"/>
      <c r="K42" s="191"/>
      <c r="L42" s="191"/>
      <c r="M42" s="191"/>
      <c r="N42" s="191"/>
      <c r="O42" s="191"/>
      <c r="P42" s="191"/>
      <c r="Q42" s="191"/>
      <c r="R42" s="191"/>
      <c r="S42" s="191"/>
      <c r="T42" s="191"/>
      <c r="U42" s="191"/>
      <c r="V42" s="191"/>
      <c r="W42" s="191"/>
      <c r="X42" s="191"/>
      <c r="Y42" s="191"/>
      <c r="Z42" s="191"/>
      <c r="AA42" s="191"/>
      <c r="AB42" s="191"/>
      <c r="AC42" s="191"/>
    </row>
    <row r="43" ht="4.5" customHeight="1"/>
    <row r="44" spans="2:33" ht="30" customHeight="1">
      <c r="B44" s="62" t="str">
        <f>IF(AG44=TRUE,"未記入","")</f>
        <v>未記入</v>
      </c>
      <c r="D44" s="194"/>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6"/>
      <c r="AG44" s="36" t="b">
        <f>ISBLANK(D44)</f>
        <v>1</v>
      </c>
    </row>
    <row r="45" spans="4:31" ht="4.5" customHeight="1">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row r="46" ht="15" customHeight="1">
      <c r="D46" s="5" t="s">
        <v>730</v>
      </c>
    </row>
    <row r="47" ht="4.5" customHeight="1"/>
    <row r="48" spans="2:33" ht="30" customHeight="1">
      <c r="B48" s="62" t="str">
        <f>IF(AG48=TRUE,"未記入","")</f>
        <v>未記入</v>
      </c>
      <c r="D48" s="194"/>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6"/>
      <c r="AG48" s="36" t="b">
        <f>ISBLANK(D48)</f>
        <v>1</v>
      </c>
    </row>
    <row r="49" ht="4.5" customHeight="1"/>
    <row r="50" spans="4:29" ht="15" customHeight="1">
      <c r="D50" s="275" t="s">
        <v>418</v>
      </c>
      <c r="E50" s="275"/>
      <c r="F50" s="275"/>
      <c r="G50" s="275"/>
      <c r="H50" s="191"/>
      <c r="I50" s="191"/>
      <c r="J50" s="191"/>
      <c r="K50" s="191"/>
      <c r="L50" s="191"/>
      <c r="M50" s="191"/>
      <c r="N50" s="191"/>
      <c r="O50" s="191"/>
      <c r="P50" s="191"/>
      <c r="Q50" s="191"/>
      <c r="R50" s="191"/>
      <c r="S50" s="191"/>
      <c r="T50" s="191"/>
      <c r="U50" s="191"/>
      <c r="V50" s="191"/>
      <c r="W50" s="191"/>
      <c r="X50" s="191"/>
      <c r="Y50" s="191"/>
      <c r="Z50" s="191"/>
      <c r="AA50" s="191"/>
      <c r="AB50" s="191"/>
      <c r="AC50" s="191"/>
    </row>
    <row r="51" ht="4.5" customHeight="1"/>
    <row r="52" spans="2:33" ht="30" customHeight="1">
      <c r="B52" s="62" t="str">
        <f>IF(AG52=TRUE,"未記入","")</f>
        <v>未記入</v>
      </c>
      <c r="D52" s="194"/>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6"/>
      <c r="AG52" s="36" t="b">
        <f>ISBLANK(D52)</f>
        <v>1</v>
      </c>
    </row>
    <row r="53" spans="4:31" ht="4.5" customHeight="1">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row>
    <row r="54" spans="4:31" ht="13.5">
      <c r="D54" s="218" t="s">
        <v>497</v>
      </c>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row>
    <row r="55" ht="4.5" customHeight="1"/>
    <row r="56" spans="2:33" ht="27" customHeight="1">
      <c r="B56" s="62" t="str">
        <f>IF(AG56=TRUE,"未記入","")</f>
        <v>未記入</v>
      </c>
      <c r="D56" s="194"/>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6"/>
      <c r="AG56" s="36" t="b">
        <f>ISBLANK(D56)</f>
        <v>1</v>
      </c>
    </row>
    <row r="57" spans="4:31" ht="4.5" customHeight="1">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row>
    <row r="58" spans="4:31" ht="75" customHeight="1">
      <c r="D58" s="5" t="s">
        <v>295</v>
      </c>
      <c r="F58" s="221" t="s">
        <v>498</v>
      </c>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row>
    <row r="59" spans="4:31" ht="4.5" customHeight="1">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4:31" ht="30" customHeight="1">
      <c r="D60" s="160" t="s">
        <v>262</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row>
    <row r="61" spans="4:31" ht="15" customHeight="1">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2:3" ht="15" customHeight="1">
      <c r="B62" s="10" t="s">
        <v>296</v>
      </c>
      <c r="C62" s="5" t="s">
        <v>187</v>
      </c>
    </row>
    <row r="63" ht="4.5" customHeight="1"/>
    <row r="64" spans="4:31" ht="15" customHeight="1">
      <c r="D64" s="167" t="s">
        <v>687</v>
      </c>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row>
    <row r="65" spans="4:31" ht="4.5" customHeight="1">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2:33" ht="26.25" customHeight="1">
      <c r="B66" s="62" t="str">
        <f>IF(AG66=TRUE,"未記入","")</f>
        <v>未記入</v>
      </c>
      <c r="D66" s="194"/>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6"/>
      <c r="AG66" s="36" t="b">
        <f>ISBLANK(D66)</f>
        <v>1</v>
      </c>
    </row>
    <row r="67" spans="4:31" ht="4.5" customHeight="1">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row>
    <row r="68" spans="4:31" ht="26.25" customHeight="1">
      <c r="D68" s="242" t="s">
        <v>297</v>
      </c>
      <c r="E68" s="242"/>
      <c r="F68" s="242"/>
      <c r="G68" s="194"/>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6"/>
    </row>
    <row r="69" spans="4:31" ht="4.5" customHeight="1">
      <c r="D69" s="45"/>
      <c r="E69" s="45"/>
      <c r="F69" s="45"/>
      <c r="G69" s="45"/>
      <c r="H69" s="45"/>
      <c r="I69" s="45"/>
      <c r="J69" s="45"/>
      <c r="K69" s="12"/>
      <c r="L69" s="12"/>
      <c r="M69" s="12"/>
      <c r="N69" s="12"/>
      <c r="O69" s="12"/>
      <c r="P69" s="12"/>
      <c r="Q69" s="12"/>
      <c r="R69" s="12"/>
      <c r="S69" s="12"/>
      <c r="T69" s="12"/>
      <c r="U69" s="12"/>
      <c r="V69" s="12"/>
      <c r="W69" s="12"/>
      <c r="X69" s="12"/>
      <c r="Y69" s="12"/>
      <c r="Z69" s="12"/>
      <c r="AA69" s="12"/>
      <c r="AB69" s="12"/>
      <c r="AC69" s="12"/>
      <c r="AD69" s="12"/>
      <c r="AE69" s="12"/>
    </row>
    <row r="70" spans="4:43" ht="37.5" customHeight="1">
      <c r="D70" s="5" t="s">
        <v>295</v>
      </c>
      <c r="F70" s="221" t="s">
        <v>499</v>
      </c>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8"/>
      <c r="AG70" s="112"/>
      <c r="AH70" s="112"/>
      <c r="AI70" s="112"/>
      <c r="AJ70" s="112"/>
      <c r="AK70" s="112"/>
      <c r="AL70" s="112"/>
      <c r="AM70" s="112"/>
      <c r="AN70" s="112"/>
      <c r="AO70" s="112"/>
      <c r="AP70" s="112"/>
      <c r="AQ70" s="112"/>
    </row>
    <row r="71" spans="8:31" ht="4.5" customHeight="1">
      <c r="H71" s="63"/>
      <c r="I71" s="63"/>
      <c r="J71" s="63"/>
      <c r="K71" s="64"/>
      <c r="L71" s="64"/>
      <c r="M71" s="64"/>
      <c r="N71" s="64"/>
      <c r="O71" s="64"/>
      <c r="P71" s="64"/>
      <c r="Q71" s="64"/>
      <c r="R71" s="64"/>
      <c r="S71" s="64"/>
      <c r="T71" s="64"/>
      <c r="U71" s="64"/>
      <c r="V71" s="64"/>
      <c r="W71" s="64"/>
      <c r="X71" s="64"/>
      <c r="Y71" s="64"/>
      <c r="Z71" s="64"/>
      <c r="AA71" s="64"/>
      <c r="AB71" s="64"/>
      <c r="AC71" s="64"/>
      <c r="AD71" s="64"/>
      <c r="AE71" s="64"/>
    </row>
    <row r="72" spans="4:31" ht="30" customHeight="1">
      <c r="D72" s="294" t="s">
        <v>263</v>
      </c>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row>
    <row r="73" spans="8:31" ht="15" customHeight="1">
      <c r="H73" s="9"/>
      <c r="I73" s="9"/>
      <c r="J73" s="9"/>
      <c r="K73" s="4"/>
      <c r="L73" s="4"/>
      <c r="M73" s="4"/>
      <c r="N73" s="4"/>
      <c r="O73" s="4"/>
      <c r="P73" s="4"/>
      <c r="Q73" s="4"/>
      <c r="R73" s="4"/>
      <c r="S73" s="4"/>
      <c r="T73" s="4"/>
      <c r="U73" s="4"/>
      <c r="V73" s="4"/>
      <c r="W73" s="4"/>
      <c r="X73" s="4"/>
      <c r="Y73" s="4"/>
      <c r="Z73" s="4"/>
      <c r="AA73" s="4"/>
      <c r="AB73" s="4"/>
      <c r="AC73" s="4"/>
      <c r="AD73" s="4"/>
      <c r="AE73" s="4"/>
    </row>
    <row r="74" spans="2:3" ht="15" customHeight="1">
      <c r="B74" s="10" t="s">
        <v>320</v>
      </c>
      <c r="C74" s="5" t="s">
        <v>189</v>
      </c>
    </row>
    <row r="75" ht="4.5" customHeight="1"/>
    <row r="76" ht="15" customHeight="1">
      <c r="D76" s="5" t="s">
        <v>229</v>
      </c>
    </row>
    <row r="77" ht="4.5" customHeight="1"/>
    <row r="78" spans="2:33" ht="30" customHeight="1">
      <c r="B78" s="62" t="str">
        <f>IF(AG78=TRUE,"未記入","")</f>
        <v>未記入</v>
      </c>
      <c r="D78" s="194"/>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6"/>
      <c r="AG78" s="36" t="b">
        <f>ISBLANK(D78)</f>
        <v>1</v>
      </c>
    </row>
    <row r="79" spans="4:31" ht="4.5" customHeight="1">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row>
    <row r="80" spans="4:31" ht="18.75" customHeight="1">
      <c r="D80" s="5" t="s">
        <v>295</v>
      </c>
      <c r="F80" s="221" t="s">
        <v>500</v>
      </c>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8"/>
      <c r="AE80" s="8"/>
    </row>
    <row r="81" spans="8:31" ht="4.5" customHeight="1">
      <c r="H81" s="9"/>
      <c r="I81" s="9"/>
      <c r="J81" s="9"/>
      <c r="K81" s="4"/>
      <c r="L81" s="4"/>
      <c r="M81" s="4"/>
      <c r="N81" s="4"/>
      <c r="O81" s="4"/>
      <c r="P81" s="4"/>
      <c r="Q81" s="4"/>
      <c r="R81" s="4"/>
      <c r="S81" s="4"/>
      <c r="T81" s="4"/>
      <c r="U81" s="4"/>
      <c r="V81" s="4"/>
      <c r="W81" s="4"/>
      <c r="X81" s="4"/>
      <c r="Y81" s="4"/>
      <c r="Z81" s="4"/>
      <c r="AA81" s="4"/>
      <c r="AB81" s="4"/>
      <c r="AC81" s="4"/>
      <c r="AD81" s="4"/>
      <c r="AE81" s="4"/>
    </row>
    <row r="82" spans="4:31" ht="18.75" customHeight="1">
      <c r="D82" s="160" t="s">
        <v>484</v>
      </c>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42"/>
      <c r="AE82" s="42"/>
    </row>
    <row r="83" spans="4:31" ht="15" customHeight="1">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2:3" ht="15" customHeight="1">
      <c r="B84" s="10" t="s">
        <v>321</v>
      </c>
      <c r="C84" s="5" t="s">
        <v>190</v>
      </c>
    </row>
    <row r="85" ht="4.5" customHeight="1"/>
    <row r="86" spans="4:31" ht="15" customHeight="1">
      <c r="D86" s="167" t="s">
        <v>230</v>
      </c>
      <c r="E86" s="167"/>
      <c r="F86" s="167"/>
      <c r="G86" s="167"/>
      <c r="H86" s="255"/>
      <c r="I86" s="255"/>
      <c r="J86" s="255"/>
      <c r="K86" s="255"/>
      <c r="L86" s="255"/>
      <c r="M86" s="255"/>
      <c r="N86" s="255"/>
      <c r="O86" s="255"/>
      <c r="P86" s="255"/>
      <c r="Q86" s="255"/>
      <c r="R86" s="255"/>
      <c r="S86" s="255"/>
      <c r="T86" s="255"/>
      <c r="U86" s="255"/>
      <c r="V86" s="255"/>
      <c r="W86" s="255"/>
      <c r="X86" s="255"/>
      <c r="Y86" s="255"/>
      <c r="Z86" s="255"/>
      <c r="AA86" s="255"/>
      <c r="AB86" s="255"/>
      <c r="AC86" s="255"/>
      <c r="AD86" s="4"/>
      <c r="AE86" s="4"/>
    </row>
    <row r="87" ht="4.5" customHeight="1"/>
    <row r="88" spans="2:33" ht="26.25" customHeight="1">
      <c r="B88" s="62" t="str">
        <f>IF(AG88=TRUE,"未記入","")</f>
        <v>未記入</v>
      </c>
      <c r="D88" s="194"/>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6"/>
      <c r="AG88" s="36" t="b">
        <f>ISBLANK(D88)</f>
        <v>1</v>
      </c>
    </row>
    <row r="89" spans="4:31" ht="4.5" customHeight="1">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row>
    <row r="90" ht="15" customHeight="1">
      <c r="D90" s="5" t="s">
        <v>231</v>
      </c>
    </row>
    <row r="91" ht="4.5" customHeight="1"/>
    <row r="92" spans="2:33" ht="26.25" customHeight="1">
      <c r="B92" s="62" t="str">
        <f>IF(AG92=TRUE,"未記入","")</f>
        <v>未記入</v>
      </c>
      <c r="D92" s="194"/>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6"/>
      <c r="AG92" s="36" t="b">
        <f>ISBLANK(D92)</f>
        <v>1</v>
      </c>
    </row>
    <row r="93" spans="4:31" ht="4.5" customHeight="1">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row>
    <row r="94" ht="15" customHeight="1">
      <c r="D94" s="5" t="s">
        <v>298</v>
      </c>
    </row>
    <row r="95" ht="4.5" customHeight="1"/>
    <row r="96" spans="2:43" s="24" customFormat="1" ht="15" customHeight="1">
      <c r="B96" s="62" t="str">
        <f>IF(AG96=TRUE,"未記入","")</f>
        <v>未記入</v>
      </c>
      <c r="D96" s="251" t="s">
        <v>300</v>
      </c>
      <c r="E96" s="252"/>
      <c r="F96" s="253"/>
      <c r="G96" s="253"/>
      <c r="H96" s="31" t="s">
        <v>688</v>
      </c>
      <c r="I96" s="254"/>
      <c r="J96" s="254"/>
      <c r="K96" s="254"/>
      <c r="L96" s="254"/>
      <c r="M96" s="56"/>
      <c r="N96" s="56"/>
      <c r="O96" s="65"/>
      <c r="P96" s="65"/>
      <c r="AG96" s="36" t="b">
        <f>IF(OR(ISBLANK(F96),ISBLANK(I96)),TRUE,FALSE)</f>
        <v>1</v>
      </c>
      <c r="AH96" s="36"/>
      <c r="AI96" s="36"/>
      <c r="AJ96" s="36"/>
      <c r="AK96" s="36"/>
      <c r="AL96" s="36"/>
      <c r="AM96" s="36"/>
      <c r="AN96" s="36"/>
      <c r="AO96" s="36"/>
      <c r="AP96" s="36"/>
      <c r="AQ96" s="36"/>
    </row>
    <row r="97" spans="4:16" ht="4.5" customHeight="1">
      <c r="D97" s="17"/>
      <c r="E97" s="17"/>
      <c r="F97" s="17"/>
      <c r="G97" s="17"/>
      <c r="H97" s="18"/>
      <c r="I97" s="18"/>
      <c r="J97" s="18"/>
      <c r="K97" s="18"/>
      <c r="L97" s="18"/>
      <c r="M97" s="18"/>
      <c r="N97" s="18"/>
      <c r="O97" s="18"/>
      <c r="P97" s="18"/>
    </row>
    <row r="98" spans="4:31" ht="52.5" customHeight="1">
      <c r="D98" s="5" t="s">
        <v>295</v>
      </c>
      <c r="F98" s="221" t="s">
        <v>136</v>
      </c>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row>
    <row r="99" spans="4:31" ht="4.5" customHeight="1">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4:31" ht="26.25" customHeight="1">
      <c r="D100" s="160" t="s">
        <v>397</v>
      </c>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row>
    <row r="101" spans="4:31" ht="15" customHeight="1">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2:3" ht="15" customHeight="1">
      <c r="B102" s="10" t="s">
        <v>299</v>
      </c>
      <c r="C102" s="5" t="s">
        <v>398</v>
      </c>
    </row>
    <row r="103" ht="4.5" customHeight="1"/>
    <row r="104" spans="4:31" ht="45" customHeight="1">
      <c r="D104" s="269" t="s">
        <v>140</v>
      </c>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9"/>
      <c r="AE104" s="9"/>
    </row>
    <row r="105" ht="4.5" customHeight="1"/>
    <row r="106" spans="2:33" ht="15" customHeight="1">
      <c r="B106" s="62" t="str">
        <f>IF(AG106=TRUE,"未記入","")</f>
        <v>未記入</v>
      </c>
      <c r="D106" s="17"/>
      <c r="E106" s="17"/>
      <c r="F106" s="17"/>
      <c r="G106" s="17" t="s">
        <v>301</v>
      </c>
      <c r="H106" s="194"/>
      <c r="I106" s="195"/>
      <c r="J106" s="195"/>
      <c r="K106" s="195"/>
      <c r="L106" s="195"/>
      <c r="M106" s="195"/>
      <c r="N106" s="195"/>
      <c r="O106" s="195"/>
      <c r="P106" s="196"/>
      <c r="Q106" s="56"/>
      <c r="R106" s="18"/>
      <c r="S106" s="18"/>
      <c r="AG106" s="36" t="b">
        <f>ISBLANK(H106)</f>
        <v>1</v>
      </c>
    </row>
    <row r="107" ht="4.5" customHeight="1">
      <c r="Q107" s="56"/>
    </row>
    <row r="108" spans="4:19" ht="15" customHeight="1">
      <c r="D108" s="17"/>
      <c r="E108" s="17"/>
      <c r="F108" s="17"/>
      <c r="G108" s="17" t="s">
        <v>302</v>
      </c>
      <c r="H108" s="194"/>
      <c r="I108" s="195"/>
      <c r="J108" s="195"/>
      <c r="K108" s="195"/>
      <c r="L108" s="195"/>
      <c r="M108" s="195"/>
      <c r="N108" s="195"/>
      <c r="O108" s="195"/>
      <c r="P108" s="196"/>
      <c r="Q108" s="56"/>
      <c r="R108" s="18"/>
      <c r="S108" s="18"/>
    </row>
    <row r="109" ht="4.5" customHeight="1">
      <c r="Q109" s="56"/>
    </row>
    <row r="110" spans="4:19" ht="15" customHeight="1">
      <c r="D110" s="17"/>
      <c r="E110" s="17"/>
      <c r="F110" s="17"/>
      <c r="G110" s="17" t="s">
        <v>303</v>
      </c>
      <c r="H110" s="194"/>
      <c r="I110" s="195"/>
      <c r="J110" s="195"/>
      <c r="K110" s="195"/>
      <c r="L110" s="195"/>
      <c r="M110" s="195"/>
      <c r="N110" s="195"/>
      <c r="O110" s="195"/>
      <c r="P110" s="196"/>
      <c r="Q110" s="56"/>
      <c r="R110" s="18"/>
      <c r="S110" s="18"/>
    </row>
    <row r="111" spans="4:19" ht="4.5" customHeight="1">
      <c r="D111" s="17"/>
      <c r="E111" s="17"/>
      <c r="F111" s="17"/>
      <c r="G111" s="17"/>
      <c r="H111" s="17"/>
      <c r="I111" s="17"/>
      <c r="J111" s="17"/>
      <c r="K111" s="18"/>
      <c r="L111" s="18"/>
      <c r="M111" s="18"/>
      <c r="N111" s="18"/>
      <c r="O111" s="18"/>
      <c r="P111" s="18"/>
      <c r="Q111" s="56"/>
      <c r="R111" s="18"/>
      <c r="S111" s="18"/>
    </row>
    <row r="112" spans="3:19" ht="15" customHeight="1">
      <c r="C112" s="17"/>
      <c r="D112" s="17"/>
      <c r="E112" s="17"/>
      <c r="F112" s="17"/>
      <c r="G112" s="17" t="s">
        <v>233</v>
      </c>
      <c r="H112" s="194"/>
      <c r="I112" s="195"/>
      <c r="J112" s="195"/>
      <c r="K112" s="195"/>
      <c r="L112" s="195"/>
      <c r="M112" s="195"/>
      <c r="N112" s="195"/>
      <c r="O112" s="195"/>
      <c r="P112" s="196"/>
      <c r="Q112" s="56"/>
      <c r="R112" s="18"/>
      <c r="S112" s="18"/>
    </row>
    <row r="113" ht="4.5" customHeight="1">
      <c r="Q113" s="56"/>
    </row>
    <row r="114" spans="4:31" ht="52.5" customHeight="1">
      <c r="D114" s="5" t="s">
        <v>295</v>
      </c>
      <c r="F114" s="221" t="s">
        <v>501</v>
      </c>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row>
    <row r="115" spans="8:31" ht="15" customHeight="1">
      <c r="H115" s="9"/>
      <c r="I115" s="9"/>
      <c r="J115" s="9"/>
      <c r="K115" s="4"/>
      <c r="L115" s="4"/>
      <c r="M115" s="4"/>
      <c r="N115" s="4"/>
      <c r="O115" s="4"/>
      <c r="P115" s="4"/>
      <c r="Q115" s="4"/>
      <c r="R115" s="4"/>
      <c r="S115" s="4"/>
      <c r="T115" s="4"/>
      <c r="U115" s="4"/>
      <c r="V115" s="4"/>
      <c r="W115" s="4"/>
      <c r="X115" s="4"/>
      <c r="Y115" s="4"/>
      <c r="Z115" s="4"/>
      <c r="AA115" s="4"/>
      <c r="AB115" s="4"/>
      <c r="AC115" s="4"/>
      <c r="AD115" s="4"/>
      <c r="AE115" s="4"/>
    </row>
    <row r="116" spans="2:38" ht="15" customHeight="1">
      <c r="B116" s="10" t="s">
        <v>242</v>
      </c>
      <c r="C116" s="5" t="s">
        <v>387</v>
      </c>
      <c r="H116" s="9"/>
      <c r="I116" s="9"/>
      <c r="J116" s="9"/>
      <c r="K116" s="4"/>
      <c r="L116" s="4"/>
      <c r="M116" s="4"/>
      <c r="N116" s="4"/>
      <c r="O116" s="4"/>
      <c r="P116" s="4"/>
      <c r="Q116" s="4"/>
      <c r="R116" s="4"/>
      <c r="S116" s="4"/>
      <c r="T116" s="4"/>
      <c r="U116" s="4"/>
      <c r="V116" s="4"/>
      <c r="W116" s="4"/>
      <c r="X116" s="4"/>
      <c r="Y116" s="4"/>
      <c r="Z116" s="4"/>
      <c r="AA116" s="4"/>
      <c r="AB116" s="4"/>
      <c r="AC116" s="13"/>
      <c r="AD116" s="13"/>
      <c r="AE116" s="13"/>
      <c r="AF116" s="13"/>
      <c r="AG116" s="140"/>
      <c r="AH116" s="140"/>
      <c r="AI116" s="140"/>
      <c r="AJ116" s="140"/>
      <c r="AK116" s="140"/>
      <c r="AL116" s="140"/>
    </row>
    <row r="117" spans="8:31" ht="4.5" customHeight="1">
      <c r="H117" s="9"/>
      <c r="I117" s="9"/>
      <c r="J117" s="9"/>
      <c r="K117" s="4"/>
      <c r="L117" s="4"/>
      <c r="M117" s="4"/>
      <c r="N117" s="4"/>
      <c r="O117" s="4"/>
      <c r="P117" s="4"/>
      <c r="Q117" s="4"/>
      <c r="R117" s="4"/>
      <c r="S117" s="4"/>
      <c r="T117" s="4"/>
      <c r="U117" s="4"/>
      <c r="V117" s="4"/>
      <c r="W117" s="4"/>
      <c r="X117" s="4"/>
      <c r="Y117" s="4"/>
      <c r="Z117" s="4"/>
      <c r="AA117" s="4"/>
      <c r="AB117" s="4"/>
      <c r="AC117" s="4"/>
      <c r="AD117" s="4"/>
      <c r="AE117" s="4"/>
    </row>
    <row r="118" spans="4:43" ht="57" customHeight="1">
      <c r="D118" s="256" t="s">
        <v>224</v>
      </c>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44"/>
      <c r="AG118" s="141"/>
      <c r="AH118" s="141"/>
      <c r="AI118" s="141"/>
      <c r="AJ118" s="141"/>
      <c r="AK118" s="141"/>
      <c r="AL118" s="141"/>
      <c r="AM118" s="141"/>
      <c r="AN118" s="141"/>
      <c r="AO118" s="141"/>
      <c r="AP118" s="141"/>
      <c r="AQ118" s="141"/>
    </row>
    <row r="119" spans="8:32" ht="7.5" customHeight="1">
      <c r="H119" s="9"/>
      <c r="I119" s="9"/>
      <c r="J119" s="9"/>
      <c r="K119" s="4"/>
      <c r="L119" s="4"/>
      <c r="M119" s="4"/>
      <c r="N119" s="4"/>
      <c r="O119" s="4"/>
      <c r="P119" s="4"/>
      <c r="Q119" s="4"/>
      <c r="R119" s="4"/>
      <c r="S119" s="4"/>
      <c r="T119" s="4"/>
      <c r="U119" s="4"/>
      <c r="V119" s="4"/>
      <c r="W119" s="4"/>
      <c r="X119" s="4"/>
      <c r="Y119" s="4"/>
      <c r="Z119" s="4"/>
      <c r="AA119" s="4"/>
      <c r="AB119" s="4"/>
      <c r="AC119" s="4"/>
      <c r="AD119" s="4"/>
      <c r="AE119" s="4"/>
      <c r="AF119" s="13"/>
    </row>
    <row r="120" spans="2:43" s="24" customFormat="1" ht="22.5" customHeight="1">
      <c r="B120" s="62" t="str">
        <f>IF(AG120=TRUE,"未記入","")</f>
        <v>未記入</v>
      </c>
      <c r="C120" s="25"/>
      <c r="D120" s="243" t="s">
        <v>622</v>
      </c>
      <c r="E120" s="244"/>
      <c r="F120" s="246"/>
      <c r="G120" s="247"/>
      <c r="H120" s="247"/>
      <c r="I120" s="247"/>
      <c r="J120" s="247"/>
      <c r="K120" s="248"/>
      <c r="L120" s="56"/>
      <c r="M120" s="56"/>
      <c r="N120" s="56"/>
      <c r="O120" s="54"/>
      <c r="P120" s="54"/>
      <c r="Q120" s="27"/>
      <c r="R120" s="258" t="s">
        <v>666</v>
      </c>
      <c r="S120" s="258"/>
      <c r="T120" s="258"/>
      <c r="U120" s="258"/>
      <c r="V120" s="249"/>
      <c r="W120" s="249"/>
      <c r="X120" s="249"/>
      <c r="Y120" s="249"/>
      <c r="Z120" s="249"/>
      <c r="AA120" s="249"/>
      <c r="AB120" s="249"/>
      <c r="AC120" s="249"/>
      <c r="AD120" s="54"/>
      <c r="AE120" s="54"/>
      <c r="AF120" s="25"/>
      <c r="AG120" s="36" t="b">
        <f>ISBLANK(F120)</f>
        <v>1</v>
      </c>
      <c r="AH120" s="36">
        <f>IF(F120&lt;&gt;"",F120,"")</f>
      </c>
      <c r="AI120" s="111"/>
      <c r="AJ120" s="111"/>
      <c r="AK120" s="111"/>
      <c r="AL120" s="111"/>
      <c r="AM120" s="111"/>
      <c r="AN120" s="111"/>
      <c r="AO120" s="111"/>
      <c r="AP120" s="111"/>
      <c r="AQ120" s="111"/>
    </row>
    <row r="121" spans="2:34" ht="7.5" customHeight="1">
      <c r="B121" s="12"/>
      <c r="C121" s="13"/>
      <c r="D121" s="66"/>
      <c r="E121" s="66"/>
      <c r="F121" s="66"/>
      <c r="G121" s="66"/>
      <c r="H121" s="20"/>
      <c r="I121" s="20"/>
      <c r="J121" s="20"/>
      <c r="K121" s="18"/>
      <c r="L121" s="18"/>
      <c r="M121" s="18"/>
      <c r="N121" s="18"/>
      <c r="O121" s="18"/>
      <c r="P121" s="18"/>
      <c r="Q121" s="18"/>
      <c r="R121" s="18"/>
      <c r="S121" s="18"/>
      <c r="T121" s="66"/>
      <c r="U121" s="66"/>
      <c r="V121" s="66"/>
      <c r="W121" s="20"/>
      <c r="X121" s="20"/>
      <c r="Y121" s="20"/>
      <c r="Z121" s="18"/>
      <c r="AA121" s="18"/>
      <c r="AB121" s="18"/>
      <c r="AC121" s="18"/>
      <c r="AD121" s="18"/>
      <c r="AE121" s="18"/>
      <c r="AF121" s="13"/>
      <c r="AH121" s="36">
        <f>IF(F122&lt;&gt;"",F122,"")</f>
      </c>
    </row>
    <row r="122" spans="2:34" ht="22.5" customHeight="1">
      <c r="B122" s="12"/>
      <c r="C122" s="13"/>
      <c r="D122" s="243" t="s">
        <v>623</v>
      </c>
      <c r="E122" s="244"/>
      <c r="F122" s="246"/>
      <c r="G122" s="247"/>
      <c r="H122" s="247"/>
      <c r="I122" s="247"/>
      <c r="J122" s="247"/>
      <c r="K122" s="248"/>
      <c r="L122" s="56"/>
      <c r="M122" s="56"/>
      <c r="N122" s="56"/>
      <c r="O122" s="20"/>
      <c r="P122" s="20"/>
      <c r="Q122" s="18"/>
      <c r="R122" s="243" t="s">
        <v>638</v>
      </c>
      <c r="S122" s="250"/>
      <c r="T122" s="250"/>
      <c r="U122" s="244"/>
      <c r="V122" s="249"/>
      <c r="W122" s="249"/>
      <c r="X122" s="249"/>
      <c r="Y122" s="249"/>
      <c r="Z122" s="249"/>
      <c r="AA122" s="249"/>
      <c r="AB122" s="249"/>
      <c r="AC122" s="249"/>
      <c r="AD122" s="20"/>
      <c r="AE122" s="20"/>
      <c r="AF122" s="13"/>
      <c r="AH122" s="36">
        <f>IF(F124&lt;&gt;"",F124,"")</f>
      </c>
    </row>
    <row r="123" spans="2:34" ht="6.75" customHeight="1">
      <c r="B123" s="12"/>
      <c r="C123" s="13"/>
      <c r="D123" s="66"/>
      <c r="E123" s="66"/>
      <c r="F123" s="66"/>
      <c r="G123" s="66"/>
      <c r="H123" s="20"/>
      <c r="I123" s="20"/>
      <c r="J123" s="20"/>
      <c r="K123" s="18"/>
      <c r="L123" s="18"/>
      <c r="M123" s="18"/>
      <c r="N123" s="18"/>
      <c r="O123" s="18"/>
      <c r="P123" s="18"/>
      <c r="Q123" s="18"/>
      <c r="R123" s="66"/>
      <c r="S123" s="66"/>
      <c r="T123" s="66"/>
      <c r="U123" s="66"/>
      <c r="V123" s="66"/>
      <c r="W123" s="20"/>
      <c r="X123" s="20"/>
      <c r="Y123" s="20"/>
      <c r="Z123" s="18"/>
      <c r="AA123" s="18"/>
      <c r="AB123" s="18"/>
      <c r="AC123" s="18"/>
      <c r="AD123" s="18"/>
      <c r="AE123" s="18"/>
      <c r="AF123" s="13"/>
      <c r="AH123" s="36">
        <f>IF(F126&lt;&gt;"",F126,"")</f>
      </c>
    </row>
    <row r="124" spans="2:34" ht="22.5" customHeight="1">
      <c r="B124" s="12"/>
      <c r="C124" s="13"/>
      <c r="D124" s="243" t="s">
        <v>624</v>
      </c>
      <c r="E124" s="244"/>
      <c r="F124" s="246"/>
      <c r="G124" s="247"/>
      <c r="H124" s="247"/>
      <c r="I124" s="247"/>
      <c r="J124" s="247"/>
      <c r="K124" s="248"/>
      <c r="L124" s="56"/>
      <c r="M124" s="56"/>
      <c r="N124" s="56"/>
      <c r="O124" s="18"/>
      <c r="P124" s="18"/>
      <c r="Q124" s="18"/>
      <c r="R124" s="243" t="s">
        <v>639</v>
      </c>
      <c r="S124" s="250"/>
      <c r="T124" s="250"/>
      <c r="U124" s="244"/>
      <c r="V124" s="249"/>
      <c r="W124" s="249"/>
      <c r="X124" s="249"/>
      <c r="Y124" s="249"/>
      <c r="Z124" s="249"/>
      <c r="AA124" s="249"/>
      <c r="AB124" s="249"/>
      <c r="AC124" s="249"/>
      <c r="AD124" s="18"/>
      <c r="AE124" s="18"/>
      <c r="AF124" s="13"/>
      <c r="AH124" s="36">
        <f>IF(F128&lt;&gt;"",F128,"")</f>
      </c>
    </row>
    <row r="125" spans="2:34" ht="6.75" customHeight="1">
      <c r="B125" s="12"/>
      <c r="C125" s="13"/>
      <c r="D125" s="66"/>
      <c r="E125" s="66"/>
      <c r="F125" s="66"/>
      <c r="G125" s="66"/>
      <c r="H125" s="20"/>
      <c r="I125" s="20"/>
      <c r="J125" s="20"/>
      <c r="K125" s="18"/>
      <c r="L125" s="18"/>
      <c r="M125" s="18"/>
      <c r="N125" s="18"/>
      <c r="O125" s="18"/>
      <c r="P125" s="18"/>
      <c r="Q125" s="18"/>
      <c r="R125" s="66"/>
      <c r="S125" s="66"/>
      <c r="T125" s="66"/>
      <c r="U125" s="66"/>
      <c r="V125" s="66"/>
      <c r="W125" s="20"/>
      <c r="X125" s="20"/>
      <c r="Y125" s="20"/>
      <c r="Z125" s="18"/>
      <c r="AA125" s="18"/>
      <c r="AB125" s="18"/>
      <c r="AC125" s="18"/>
      <c r="AD125" s="18"/>
      <c r="AE125" s="18"/>
      <c r="AF125" s="13"/>
      <c r="AH125" s="36">
        <f>IF(F130&lt;&gt;"",F130,"")</f>
      </c>
    </row>
    <row r="126" spans="2:34" ht="22.5" customHeight="1">
      <c r="B126" s="12"/>
      <c r="C126" s="13"/>
      <c r="D126" s="243" t="s">
        <v>625</v>
      </c>
      <c r="E126" s="244"/>
      <c r="F126" s="246"/>
      <c r="G126" s="247"/>
      <c r="H126" s="247"/>
      <c r="I126" s="247"/>
      <c r="J126" s="247"/>
      <c r="K126" s="248"/>
      <c r="L126" s="56"/>
      <c r="M126" s="56"/>
      <c r="N126" s="56"/>
      <c r="O126" s="20"/>
      <c r="P126" s="20"/>
      <c r="Q126" s="18"/>
      <c r="R126" s="243" t="s">
        <v>640</v>
      </c>
      <c r="S126" s="250"/>
      <c r="T126" s="250"/>
      <c r="U126" s="244"/>
      <c r="V126" s="249"/>
      <c r="W126" s="249"/>
      <c r="X126" s="249"/>
      <c r="Y126" s="249"/>
      <c r="Z126" s="249"/>
      <c r="AA126" s="249"/>
      <c r="AB126" s="249"/>
      <c r="AC126" s="249"/>
      <c r="AD126" s="20"/>
      <c r="AE126" s="20"/>
      <c r="AF126" s="13"/>
      <c r="AH126" s="36">
        <f>IF(F132&lt;&gt;"",F132,"")</f>
      </c>
    </row>
    <row r="127" spans="2:34" ht="6.75" customHeight="1">
      <c r="B127" s="12"/>
      <c r="C127" s="13"/>
      <c r="D127" s="66"/>
      <c r="E127" s="66"/>
      <c r="F127" s="66"/>
      <c r="G127" s="66"/>
      <c r="H127" s="20"/>
      <c r="I127" s="20"/>
      <c r="J127" s="20"/>
      <c r="K127" s="20"/>
      <c r="L127" s="20"/>
      <c r="M127" s="20"/>
      <c r="N127" s="20"/>
      <c r="O127" s="20"/>
      <c r="P127" s="20"/>
      <c r="Q127" s="18"/>
      <c r="R127" s="66"/>
      <c r="S127" s="66"/>
      <c r="T127" s="66"/>
      <c r="U127" s="66"/>
      <c r="V127" s="66"/>
      <c r="W127" s="20"/>
      <c r="X127" s="20"/>
      <c r="Y127" s="20"/>
      <c r="Z127" s="20"/>
      <c r="AA127" s="20"/>
      <c r="AB127" s="20"/>
      <c r="AC127" s="20"/>
      <c r="AD127" s="20"/>
      <c r="AE127" s="20"/>
      <c r="AF127" s="13"/>
      <c r="AH127" s="36">
        <f>IF(F134&lt;&gt;"",F134,"")</f>
      </c>
    </row>
    <row r="128" spans="2:34" ht="22.5" customHeight="1">
      <c r="B128" s="12"/>
      <c r="C128" s="13"/>
      <c r="D128" s="243" t="s">
        <v>626</v>
      </c>
      <c r="E128" s="244"/>
      <c r="F128" s="246"/>
      <c r="G128" s="247"/>
      <c r="H128" s="247"/>
      <c r="I128" s="247"/>
      <c r="J128" s="247"/>
      <c r="K128" s="248"/>
      <c r="L128" s="56"/>
      <c r="M128" s="56"/>
      <c r="N128" s="56"/>
      <c r="O128" s="20"/>
      <c r="P128" s="20"/>
      <c r="Q128" s="18"/>
      <c r="R128" s="243" t="s">
        <v>641</v>
      </c>
      <c r="S128" s="250"/>
      <c r="T128" s="250"/>
      <c r="U128" s="244"/>
      <c r="V128" s="249"/>
      <c r="W128" s="249"/>
      <c r="X128" s="249"/>
      <c r="Y128" s="249"/>
      <c r="Z128" s="249"/>
      <c r="AA128" s="249"/>
      <c r="AB128" s="249"/>
      <c r="AC128" s="249"/>
      <c r="AD128" s="20"/>
      <c r="AE128" s="20"/>
      <c r="AF128" s="13"/>
      <c r="AH128" s="36">
        <f>IF(F136&lt;&gt;"",F136,"")</f>
      </c>
    </row>
    <row r="129" spans="2:34" ht="6.75" customHeight="1">
      <c r="B129" s="12"/>
      <c r="C129" s="13"/>
      <c r="D129" s="66"/>
      <c r="E129" s="66"/>
      <c r="F129" s="66"/>
      <c r="G129" s="66"/>
      <c r="H129" s="20"/>
      <c r="I129" s="20"/>
      <c r="J129" s="20"/>
      <c r="K129" s="20"/>
      <c r="L129" s="20"/>
      <c r="M129" s="20"/>
      <c r="N129" s="20"/>
      <c r="O129" s="20"/>
      <c r="P129" s="20"/>
      <c r="Q129" s="18"/>
      <c r="R129" s="66"/>
      <c r="S129" s="66"/>
      <c r="T129" s="66"/>
      <c r="U129" s="66"/>
      <c r="V129" s="66"/>
      <c r="W129" s="20"/>
      <c r="X129" s="20"/>
      <c r="Y129" s="20"/>
      <c r="Z129" s="20"/>
      <c r="AA129" s="20"/>
      <c r="AB129" s="20"/>
      <c r="AC129" s="20"/>
      <c r="AD129" s="20"/>
      <c r="AE129" s="20"/>
      <c r="AF129" s="13"/>
      <c r="AH129" s="36">
        <f>IF(F138&lt;&gt;"",F138,"")</f>
      </c>
    </row>
    <row r="130" spans="2:34" ht="22.5" customHeight="1">
      <c r="B130" s="12"/>
      <c r="C130" s="13"/>
      <c r="D130" s="243" t="s">
        <v>627</v>
      </c>
      <c r="E130" s="244"/>
      <c r="F130" s="246"/>
      <c r="G130" s="247"/>
      <c r="H130" s="247"/>
      <c r="I130" s="247"/>
      <c r="J130" s="247"/>
      <c r="K130" s="248"/>
      <c r="L130" s="56"/>
      <c r="M130" s="56"/>
      <c r="N130" s="56"/>
      <c r="O130" s="20"/>
      <c r="P130" s="20"/>
      <c r="Q130" s="18"/>
      <c r="R130" s="243" t="s">
        <v>58</v>
      </c>
      <c r="S130" s="250"/>
      <c r="T130" s="250"/>
      <c r="U130" s="244"/>
      <c r="V130" s="249"/>
      <c r="W130" s="249"/>
      <c r="X130" s="249"/>
      <c r="Y130" s="249"/>
      <c r="Z130" s="249"/>
      <c r="AA130" s="249"/>
      <c r="AB130" s="249"/>
      <c r="AC130" s="249"/>
      <c r="AD130" s="20"/>
      <c r="AE130" s="20"/>
      <c r="AF130" s="13"/>
      <c r="AH130" s="36">
        <f>IF(F140&lt;&gt;"",F140,"")</f>
      </c>
    </row>
    <row r="131" spans="2:34" ht="7.5" customHeight="1">
      <c r="B131" s="12"/>
      <c r="C131" s="13"/>
      <c r="D131" s="66"/>
      <c r="E131" s="66"/>
      <c r="F131" s="66"/>
      <c r="G131" s="66"/>
      <c r="H131" s="20"/>
      <c r="I131" s="20"/>
      <c r="J131" s="20"/>
      <c r="K131" s="18"/>
      <c r="L131" s="18"/>
      <c r="M131" s="18"/>
      <c r="N131" s="18"/>
      <c r="O131" s="18"/>
      <c r="P131" s="18"/>
      <c r="Q131" s="18"/>
      <c r="R131" s="66"/>
      <c r="S131" s="66"/>
      <c r="T131" s="66"/>
      <c r="U131" s="66"/>
      <c r="V131" s="66"/>
      <c r="W131" s="20"/>
      <c r="X131" s="20"/>
      <c r="Y131" s="20"/>
      <c r="Z131" s="18"/>
      <c r="AA131" s="18"/>
      <c r="AB131" s="18"/>
      <c r="AC131" s="18"/>
      <c r="AD131" s="18"/>
      <c r="AE131" s="18"/>
      <c r="AF131" s="13"/>
      <c r="AH131" s="36">
        <f>IF(F142&lt;&gt;"",F142,"")</f>
      </c>
    </row>
    <row r="132" spans="2:34" ht="22.5" customHeight="1">
      <c r="B132" s="12"/>
      <c r="C132" s="13"/>
      <c r="D132" s="243" t="s">
        <v>629</v>
      </c>
      <c r="E132" s="244"/>
      <c r="F132" s="246"/>
      <c r="G132" s="247"/>
      <c r="H132" s="247"/>
      <c r="I132" s="247"/>
      <c r="J132" s="247"/>
      <c r="K132" s="248"/>
      <c r="L132" s="56"/>
      <c r="M132" s="56"/>
      <c r="N132" s="56"/>
      <c r="O132" s="20"/>
      <c r="P132" s="20"/>
      <c r="Q132" s="18"/>
      <c r="R132" s="243" t="s">
        <v>123</v>
      </c>
      <c r="S132" s="250"/>
      <c r="T132" s="250"/>
      <c r="U132" s="244"/>
      <c r="V132" s="249"/>
      <c r="W132" s="249"/>
      <c r="X132" s="249"/>
      <c r="Y132" s="249"/>
      <c r="Z132" s="249"/>
      <c r="AA132" s="249"/>
      <c r="AB132" s="249"/>
      <c r="AC132" s="249"/>
      <c r="AD132" s="20"/>
      <c r="AE132" s="20"/>
      <c r="AF132" s="13"/>
      <c r="AH132" s="36">
        <f>IF(F144&lt;&gt;"",F144,"")</f>
      </c>
    </row>
    <row r="133" spans="2:34" ht="7.5" customHeight="1">
      <c r="B133" s="12"/>
      <c r="C133" s="13"/>
      <c r="D133" s="66"/>
      <c r="E133" s="66"/>
      <c r="F133" s="66"/>
      <c r="G133" s="66"/>
      <c r="H133" s="20"/>
      <c r="I133" s="20"/>
      <c r="J133" s="20"/>
      <c r="K133" s="18"/>
      <c r="L133" s="18"/>
      <c r="M133" s="18"/>
      <c r="N133" s="18"/>
      <c r="O133" s="18"/>
      <c r="P133" s="18"/>
      <c r="Q133" s="18"/>
      <c r="R133" s="66"/>
      <c r="S133" s="66"/>
      <c r="T133" s="66"/>
      <c r="U133" s="66"/>
      <c r="V133" s="66"/>
      <c r="W133" s="20"/>
      <c r="X133" s="20"/>
      <c r="Y133" s="20"/>
      <c r="Z133" s="18"/>
      <c r="AA133" s="18"/>
      <c r="AB133" s="18"/>
      <c r="AC133" s="18"/>
      <c r="AD133" s="18"/>
      <c r="AE133" s="18"/>
      <c r="AF133" s="13"/>
      <c r="AH133" s="36">
        <f>IF(F146&lt;&gt;"",F146,"")</f>
      </c>
    </row>
    <row r="134" spans="2:34" ht="22.5" customHeight="1">
      <c r="B134" s="12"/>
      <c r="C134" s="13"/>
      <c r="D134" s="243" t="s">
        <v>630</v>
      </c>
      <c r="E134" s="244"/>
      <c r="F134" s="246"/>
      <c r="G134" s="247"/>
      <c r="H134" s="247"/>
      <c r="I134" s="247"/>
      <c r="J134" s="247"/>
      <c r="K134" s="248"/>
      <c r="L134" s="56"/>
      <c r="M134" s="56"/>
      <c r="N134" s="56"/>
      <c r="O134" s="20"/>
      <c r="P134" s="20"/>
      <c r="Q134" s="18"/>
      <c r="R134" s="243" t="s">
        <v>124</v>
      </c>
      <c r="S134" s="250"/>
      <c r="T134" s="250"/>
      <c r="U134" s="244"/>
      <c r="V134" s="249"/>
      <c r="W134" s="249"/>
      <c r="X134" s="249"/>
      <c r="Y134" s="249"/>
      <c r="Z134" s="249"/>
      <c r="AA134" s="249"/>
      <c r="AB134" s="249"/>
      <c r="AC134" s="249"/>
      <c r="AD134" s="20"/>
      <c r="AE134" s="20"/>
      <c r="AF134" s="13"/>
      <c r="AH134" s="36">
        <f>IF(F148&lt;&gt;"",F148,"")</f>
      </c>
    </row>
    <row r="135" spans="2:34" ht="6.75" customHeight="1">
      <c r="B135" s="12"/>
      <c r="C135" s="13"/>
      <c r="D135" s="66"/>
      <c r="E135" s="66"/>
      <c r="F135" s="66"/>
      <c r="G135" s="66"/>
      <c r="H135" s="20"/>
      <c r="I135" s="20"/>
      <c r="J135" s="20"/>
      <c r="K135" s="18"/>
      <c r="L135" s="18"/>
      <c r="M135" s="18"/>
      <c r="N135" s="18"/>
      <c r="O135" s="18"/>
      <c r="P135" s="18"/>
      <c r="Q135" s="18"/>
      <c r="R135" s="66"/>
      <c r="S135" s="66"/>
      <c r="T135" s="66"/>
      <c r="U135" s="66"/>
      <c r="V135" s="66"/>
      <c r="W135" s="20"/>
      <c r="X135" s="20"/>
      <c r="Y135" s="20"/>
      <c r="Z135" s="18"/>
      <c r="AA135" s="18"/>
      <c r="AB135" s="18"/>
      <c r="AC135" s="18"/>
      <c r="AD135" s="18"/>
      <c r="AE135" s="18"/>
      <c r="AF135" s="13"/>
      <c r="AH135" s="36">
        <f>IF(V120&lt;&gt;"",V120,"")</f>
      </c>
    </row>
    <row r="136" spans="2:34" ht="22.5" customHeight="1">
      <c r="B136" s="12"/>
      <c r="C136" s="13"/>
      <c r="D136" s="243" t="s">
        <v>631</v>
      </c>
      <c r="E136" s="244"/>
      <c r="F136" s="246"/>
      <c r="G136" s="247"/>
      <c r="H136" s="247"/>
      <c r="I136" s="247"/>
      <c r="J136" s="247"/>
      <c r="K136" s="248"/>
      <c r="L136" s="56"/>
      <c r="M136" s="56"/>
      <c r="N136" s="56"/>
      <c r="O136" s="18"/>
      <c r="P136" s="18"/>
      <c r="Q136" s="18"/>
      <c r="R136" s="243" t="s">
        <v>125</v>
      </c>
      <c r="S136" s="250"/>
      <c r="T136" s="250"/>
      <c r="U136" s="244"/>
      <c r="V136" s="249"/>
      <c r="W136" s="249"/>
      <c r="X136" s="249"/>
      <c r="Y136" s="249"/>
      <c r="Z136" s="249"/>
      <c r="AA136" s="249"/>
      <c r="AB136" s="249"/>
      <c r="AC136" s="249"/>
      <c r="AD136" s="18"/>
      <c r="AE136" s="18"/>
      <c r="AF136" s="13"/>
      <c r="AH136" s="36">
        <f>IF(V122&lt;&gt;"",V122,"")</f>
      </c>
    </row>
    <row r="137" spans="2:34" ht="6.75" customHeight="1">
      <c r="B137" s="12"/>
      <c r="C137" s="13"/>
      <c r="D137" s="66"/>
      <c r="E137" s="66"/>
      <c r="F137" s="66"/>
      <c r="G137" s="66"/>
      <c r="H137" s="20"/>
      <c r="I137" s="20"/>
      <c r="J137" s="20"/>
      <c r="K137" s="18"/>
      <c r="L137" s="18"/>
      <c r="M137" s="18"/>
      <c r="N137" s="18"/>
      <c r="O137" s="18"/>
      <c r="P137" s="18"/>
      <c r="Q137" s="18"/>
      <c r="R137" s="66"/>
      <c r="S137" s="66"/>
      <c r="T137" s="66"/>
      <c r="U137" s="66"/>
      <c r="V137" s="66"/>
      <c r="W137" s="20"/>
      <c r="X137" s="20"/>
      <c r="Y137" s="20"/>
      <c r="Z137" s="18"/>
      <c r="AA137" s="18"/>
      <c r="AB137" s="18"/>
      <c r="AC137" s="18"/>
      <c r="AD137" s="18"/>
      <c r="AE137" s="18"/>
      <c r="AF137" s="13"/>
      <c r="AH137" s="36">
        <f>IF(V124&lt;&gt;"",V124,"")</f>
      </c>
    </row>
    <row r="138" spans="2:34" ht="22.5" customHeight="1">
      <c r="B138" s="12"/>
      <c r="C138" s="13"/>
      <c r="D138" s="243" t="s">
        <v>632</v>
      </c>
      <c r="E138" s="244"/>
      <c r="F138" s="246"/>
      <c r="G138" s="247"/>
      <c r="H138" s="247"/>
      <c r="I138" s="247"/>
      <c r="J138" s="247"/>
      <c r="K138" s="248"/>
      <c r="L138" s="56"/>
      <c r="M138" s="56"/>
      <c r="N138" s="56"/>
      <c r="O138" s="20"/>
      <c r="P138" s="20"/>
      <c r="Q138" s="18"/>
      <c r="R138" s="243" t="s">
        <v>126</v>
      </c>
      <c r="S138" s="250"/>
      <c r="T138" s="250"/>
      <c r="U138" s="244"/>
      <c r="V138" s="249"/>
      <c r="W138" s="249"/>
      <c r="X138" s="249"/>
      <c r="Y138" s="249"/>
      <c r="Z138" s="249"/>
      <c r="AA138" s="249"/>
      <c r="AB138" s="249"/>
      <c r="AC138" s="249"/>
      <c r="AD138" s="20"/>
      <c r="AE138" s="20"/>
      <c r="AF138" s="13"/>
      <c r="AH138" s="36">
        <f>IF(V126&lt;&gt;"",V126,"")</f>
      </c>
    </row>
    <row r="139" spans="2:34" ht="6.75" customHeight="1">
      <c r="B139" s="12"/>
      <c r="C139" s="13"/>
      <c r="D139" s="66"/>
      <c r="E139" s="66"/>
      <c r="F139" s="66"/>
      <c r="G139" s="66"/>
      <c r="H139" s="20"/>
      <c r="I139" s="20"/>
      <c r="J139" s="20"/>
      <c r="K139" s="20"/>
      <c r="L139" s="20"/>
      <c r="M139" s="20"/>
      <c r="N139" s="20"/>
      <c r="O139" s="20"/>
      <c r="P139" s="20"/>
      <c r="Q139" s="18"/>
      <c r="R139" s="66"/>
      <c r="S139" s="66"/>
      <c r="T139" s="66"/>
      <c r="U139" s="66"/>
      <c r="V139" s="66"/>
      <c r="W139" s="20"/>
      <c r="X139" s="20"/>
      <c r="Y139" s="20"/>
      <c r="Z139" s="20"/>
      <c r="AA139" s="20"/>
      <c r="AB139" s="20"/>
      <c r="AC139" s="20"/>
      <c r="AD139" s="20"/>
      <c r="AE139" s="20"/>
      <c r="AF139" s="13"/>
      <c r="AH139" s="36">
        <f>IF(V128&lt;&gt;"",V128,"")</f>
      </c>
    </row>
    <row r="140" spans="2:34" ht="22.5" customHeight="1">
      <c r="B140" s="12"/>
      <c r="C140" s="13"/>
      <c r="D140" s="243" t="s">
        <v>633</v>
      </c>
      <c r="E140" s="244"/>
      <c r="F140" s="246"/>
      <c r="G140" s="247"/>
      <c r="H140" s="247"/>
      <c r="I140" s="247"/>
      <c r="J140" s="247"/>
      <c r="K140" s="248"/>
      <c r="L140" s="56"/>
      <c r="M140" s="56"/>
      <c r="N140" s="56"/>
      <c r="O140" s="20"/>
      <c r="P140" s="20"/>
      <c r="Q140" s="18"/>
      <c r="R140" s="243" t="s">
        <v>127</v>
      </c>
      <c r="S140" s="250"/>
      <c r="T140" s="250"/>
      <c r="U140" s="244"/>
      <c r="V140" s="249"/>
      <c r="W140" s="249"/>
      <c r="X140" s="249"/>
      <c r="Y140" s="249"/>
      <c r="Z140" s="249"/>
      <c r="AA140" s="249"/>
      <c r="AB140" s="249"/>
      <c r="AC140" s="249"/>
      <c r="AD140" s="20"/>
      <c r="AE140" s="20"/>
      <c r="AF140" s="13"/>
      <c r="AH140" s="36">
        <f>IF(V130&lt;&gt;"",V130,"")</f>
      </c>
    </row>
    <row r="141" spans="2:34" ht="6.75" customHeight="1">
      <c r="B141" s="12"/>
      <c r="C141" s="13"/>
      <c r="D141" s="66"/>
      <c r="E141" s="66"/>
      <c r="F141" s="66"/>
      <c r="G141" s="66"/>
      <c r="H141" s="20"/>
      <c r="I141" s="20"/>
      <c r="J141" s="20"/>
      <c r="K141" s="18"/>
      <c r="L141" s="18"/>
      <c r="M141" s="18"/>
      <c r="N141" s="18"/>
      <c r="O141" s="18"/>
      <c r="P141" s="18"/>
      <c r="Q141" s="18"/>
      <c r="R141" s="66"/>
      <c r="S141" s="66"/>
      <c r="T141" s="66"/>
      <c r="U141" s="66"/>
      <c r="V141" s="66"/>
      <c r="W141" s="20"/>
      <c r="X141" s="20"/>
      <c r="Y141" s="20"/>
      <c r="Z141" s="18"/>
      <c r="AA141" s="18"/>
      <c r="AB141" s="18"/>
      <c r="AC141" s="18"/>
      <c r="AD141" s="20"/>
      <c r="AE141" s="20"/>
      <c r="AF141" s="13"/>
      <c r="AH141" s="36">
        <f>IF(V132&lt;&gt;"",V132,"")</f>
      </c>
    </row>
    <row r="142" spans="2:34" ht="22.5" customHeight="1">
      <c r="B142" s="12"/>
      <c r="C142" s="13"/>
      <c r="D142" s="243" t="s">
        <v>634</v>
      </c>
      <c r="E142" s="244"/>
      <c r="F142" s="246"/>
      <c r="G142" s="247"/>
      <c r="H142" s="247"/>
      <c r="I142" s="247"/>
      <c r="J142" s="247"/>
      <c r="K142" s="248"/>
      <c r="L142" s="56"/>
      <c r="M142" s="56"/>
      <c r="N142" s="56"/>
      <c r="O142" s="20"/>
      <c r="P142" s="20"/>
      <c r="Q142" s="18"/>
      <c r="R142" s="243" t="s">
        <v>128</v>
      </c>
      <c r="S142" s="250"/>
      <c r="T142" s="250"/>
      <c r="U142" s="244"/>
      <c r="V142" s="249"/>
      <c r="W142" s="249"/>
      <c r="X142" s="249"/>
      <c r="Y142" s="249"/>
      <c r="Z142" s="249"/>
      <c r="AA142" s="249"/>
      <c r="AB142" s="249"/>
      <c r="AC142" s="249"/>
      <c r="AD142" s="20"/>
      <c r="AE142" s="20"/>
      <c r="AF142" s="13"/>
      <c r="AH142" s="36">
        <f>IF(V134&lt;&gt;"",V134,"")</f>
      </c>
    </row>
    <row r="143" spans="2:34" ht="6.75" customHeight="1">
      <c r="B143" s="12"/>
      <c r="C143" s="13"/>
      <c r="D143" s="66"/>
      <c r="E143" s="66"/>
      <c r="F143" s="66"/>
      <c r="G143" s="66"/>
      <c r="H143" s="20"/>
      <c r="I143" s="20"/>
      <c r="J143" s="20"/>
      <c r="K143" s="18"/>
      <c r="L143" s="18"/>
      <c r="M143" s="18"/>
      <c r="N143" s="18"/>
      <c r="O143" s="18"/>
      <c r="P143" s="18"/>
      <c r="Q143" s="18"/>
      <c r="R143" s="66"/>
      <c r="S143" s="66"/>
      <c r="T143" s="66"/>
      <c r="U143" s="66"/>
      <c r="V143" s="66"/>
      <c r="W143" s="20"/>
      <c r="X143" s="20"/>
      <c r="Y143" s="20"/>
      <c r="Z143" s="18"/>
      <c r="AA143" s="18"/>
      <c r="AB143" s="18"/>
      <c r="AC143" s="18"/>
      <c r="AD143" s="20"/>
      <c r="AE143" s="20"/>
      <c r="AF143" s="13"/>
      <c r="AH143" s="36">
        <f>IF(V136&lt;&gt;"",V136,"")</f>
      </c>
    </row>
    <row r="144" spans="2:34" ht="22.5" customHeight="1">
      <c r="B144" s="12"/>
      <c r="C144" s="13"/>
      <c r="D144" s="243" t="s">
        <v>635</v>
      </c>
      <c r="E144" s="244"/>
      <c r="F144" s="246"/>
      <c r="G144" s="247"/>
      <c r="H144" s="247"/>
      <c r="I144" s="247"/>
      <c r="J144" s="247"/>
      <c r="K144" s="248"/>
      <c r="L144" s="56"/>
      <c r="M144" s="56"/>
      <c r="N144" s="56"/>
      <c r="O144" s="20"/>
      <c r="P144" s="20"/>
      <c r="Q144" s="18"/>
      <c r="R144" s="243" t="s">
        <v>129</v>
      </c>
      <c r="S144" s="250"/>
      <c r="T144" s="250"/>
      <c r="U144" s="244"/>
      <c r="V144" s="249"/>
      <c r="W144" s="249"/>
      <c r="X144" s="249"/>
      <c r="Y144" s="249"/>
      <c r="Z144" s="249"/>
      <c r="AA144" s="249"/>
      <c r="AB144" s="249"/>
      <c r="AC144" s="249"/>
      <c r="AD144" s="20"/>
      <c r="AE144" s="20"/>
      <c r="AF144" s="13"/>
      <c r="AH144" s="36">
        <f>IF(V138&lt;&gt;"",V138,"")</f>
      </c>
    </row>
    <row r="145" spans="2:34" ht="6.75" customHeight="1">
      <c r="B145" s="12"/>
      <c r="C145" s="13"/>
      <c r="D145" s="66"/>
      <c r="E145" s="66"/>
      <c r="F145" s="66"/>
      <c r="G145" s="66"/>
      <c r="H145" s="20"/>
      <c r="I145" s="20"/>
      <c r="J145" s="20"/>
      <c r="K145" s="18"/>
      <c r="L145" s="18"/>
      <c r="M145" s="18"/>
      <c r="N145" s="18"/>
      <c r="O145" s="18"/>
      <c r="P145" s="18"/>
      <c r="Q145" s="18"/>
      <c r="R145" s="66"/>
      <c r="S145" s="66"/>
      <c r="T145" s="66"/>
      <c r="U145" s="66"/>
      <c r="V145" s="66"/>
      <c r="W145" s="20"/>
      <c r="X145" s="20"/>
      <c r="Y145" s="20"/>
      <c r="Z145" s="18"/>
      <c r="AA145" s="18"/>
      <c r="AB145" s="18"/>
      <c r="AC145" s="18"/>
      <c r="AD145" s="20"/>
      <c r="AE145" s="20"/>
      <c r="AF145" s="13"/>
      <c r="AH145" s="36">
        <f>IF(V140&lt;&gt;"",V140,"")</f>
      </c>
    </row>
    <row r="146" spans="2:34" ht="22.5" customHeight="1">
      <c r="B146" s="12"/>
      <c r="C146" s="13"/>
      <c r="D146" s="243" t="s">
        <v>636</v>
      </c>
      <c r="E146" s="244"/>
      <c r="F146" s="246"/>
      <c r="G146" s="247"/>
      <c r="H146" s="247"/>
      <c r="I146" s="247"/>
      <c r="J146" s="247"/>
      <c r="K146" s="248"/>
      <c r="L146" s="56"/>
      <c r="M146" s="56"/>
      <c r="N146" s="56"/>
      <c r="O146" s="18"/>
      <c r="P146" s="18"/>
      <c r="Q146" s="18"/>
      <c r="R146" s="243" t="s">
        <v>130</v>
      </c>
      <c r="S146" s="250"/>
      <c r="T146" s="250"/>
      <c r="U146" s="244"/>
      <c r="V146" s="249"/>
      <c r="W146" s="249"/>
      <c r="X146" s="249"/>
      <c r="Y146" s="249"/>
      <c r="Z146" s="249"/>
      <c r="AA146" s="249"/>
      <c r="AB146" s="249"/>
      <c r="AC146" s="249"/>
      <c r="AD146" s="20"/>
      <c r="AE146" s="20"/>
      <c r="AF146" s="13"/>
      <c r="AH146" s="36">
        <f>IF(V142&lt;&gt;"",V142,"")</f>
      </c>
    </row>
    <row r="147" spans="2:34" ht="6.75" customHeight="1">
      <c r="B147" s="12"/>
      <c r="C147" s="13"/>
      <c r="D147" s="66"/>
      <c r="E147" s="66"/>
      <c r="F147" s="66"/>
      <c r="G147" s="66"/>
      <c r="H147" s="20"/>
      <c r="I147" s="20"/>
      <c r="J147" s="20"/>
      <c r="K147" s="18"/>
      <c r="L147" s="18"/>
      <c r="M147" s="18"/>
      <c r="N147" s="18"/>
      <c r="O147" s="18"/>
      <c r="P147" s="18"/>
      <c r="Q147" s="18"/>
      <c r="R147" s="66"/>
      <c r="S147" s="66"/>
      <c r="T147" s="66"/>
      <c r="U147" s="66"/>
      <c r="V147" s="66"/>
      <c r="W147" s="20"/>
      <c r="X147" s="20"/>
      <c r="Y147" s="20"/>
      <c r="Z147" s="18"/>
      <c r="AA147" s="18"/>
      <c r="AB147" s="18"/>
      <c r="AC147" s="18"/>
      <c r="AD147" s="20"/>
      <c r="AE147" s="20"/>
      <c r="AF147" s="13"/>
      <c r="AH147" s="36">
        <f>IF(V144&lt;&gt;"",V144,"")</f>
      </c>
    </row>
    <row r="148" spans="2:34" ht="22.5" customHeight="1">
      <c r="B148" s="12"/>
      <c r="C148" s="13"/>
      <c r="D148" s="243" t="s">
        <v>637</v>
      </c>
      <c r="E148" s="244"/>
      <c r="F148" s="246"/>
      <c r="G148" s="247"/>
      <c r="H148" s="247"/>
      <c r="I148" s="247"/>
      <c r="J148" s="247"/>
      <c r="K148" s="248"/>
      <c r="L148" s="56"/>
      <c r="M148" s="56"/>
      <c r="N148" s="56"/>
      <c r="O148" s="20"/>
      <c r="P148" s="20"/>
      <c r="Q148" s="18"/>
      <c r="R148" s="243" t="s">
        <v>131</v>
      </c>
      <c r="S148" s="250"/>
      <c r="T148" s="250"/>
      <c r="U148" s="244"/>
      <c r="V148" s="249"/>
      <c r="W148" s="249"/>
      <c r="X148" s="249"/>
      <c r="Y148" s="249"/>
      <c r="Z148" s="249"/>
      <c r="AA148" s="249"/>
      <c r="AB148" s="249"/>
      <c r="AC148" s="249"/>
      <c r="AD148" s="20"/>
      <c r="AE148" s="20"/>
      <c r="AF148" s="13"/>
      <c r="AH148" s="36">
        <f>IF(V146&lt;&gt;"",V146,"")</f>
      </c>
    </row>
    <row r="149" spans="2:34" ht="6.75" customHeight="1">
      <c r="B149" s="12"/>
      <c r="C149" s="13"/>
      <c r="D149" s="66"/>
      <c r="E149" s="66"/>
      <c r="F149" s="66"/>
      <c r="G149" s="66"/>
      <c r="H149" s="20"/>
      <c r="I149" s="20"/>
      <c r="J149" s="20"/>
      <c r="K149" s="20"/>
      <c r="L149" s="20"/>
      <c r="M149" s="20"/>
      <c r="N149" s="20"/>
      <c r="O149" s="20"/>
      <c r="P149" s="20"/>
      <c r="Q149" s="18"/>
      <c r="R149" s="18"/>
      <c r="S149" s="18"/>
      <c r="T149" s="66"/>
      <c r="U149" s="66"/>
      <c r="V149" s="66"/>
      <c r="W149" s="20"/>
      <c r="X149" s="20"/>
      <c r="Y149" s="20"/>
      <c r="Z149" s="20"/>
      <c r="AA149" s="20"/>
      <c r="AB149" s="20"/>
      <c r="AC149" s="20"/>
      <c r="AD149" s="20"/>
      <c r="AE149" s="20"/>
      <c r="AF149" s="13"/>
      <c r="AH149" s="36">
        <f>IF(V148&lt;&gt;"",V148,"")</f>
      </c>
    </row>
    <row r="150" spans="2:34" ht="7.5" customHeight="1">
      <c r="B150" s="12"/>
      <c r="C150" s="13"/>
      <c r="D150" s="13"/>
      <c r="E150" s="13"/>
      <c r="F150" s="13"/>
      <c r="G150" s="13"/>
      <c r="H150" s="218"/>
      <c r="I150" s="218"/>
      <c r="J150" s="218"/>
      <c r="K150" s="218"/>
      <c r="L150" s="218"/>
      <c r="M150" s="218"/>
      <c r="N150" s="218"/>
      <c r="O150" s="20"/>
      <c r="P150" s="20"/>
      <c r="Q150" s="18"/>
      <c r="R150" s="18"/>
      <c r="S150" s="18"/>
      <c r="T150" s="43"/>
      <c r="U150" s="43"/>
      <c r="V150" s="43"/>
      <c r="W150" s="43"/>
      <c r="X150" s="43"/>
      <c r="Y150" s="43"/>
      <c r="Z150" s="43"/>
      <c r="AA150" s="43"/>
      <c r="AB150" s="43"/>
      <c r="AC150" s="43"/>
      <c r="AD150" s="43"/>
      <c r="AE150" s="43"/>
      <c r="AF150" s="13"/>
      <c r="AH150" s="38" t="str">
        <f>AH120&amp;"@"&amp;AH121&amp;"@"&amp;AH122&amp;"@"&amp;AH123&amp;"@"&amp;AH124&amp;"@"&amp;AH125&amp;"@"&amp;AH126&amp;"@"&amp;AH127&amp;"@"&amp;AH128&amp;"@"&amp;AH129&amp;"@"&amp;AH130&amp;"@"&amp;AH131&amp;"@"&amp;AH132&amp;"@"&amp;AH133&amp;"@"&amp;AH134&amp;"@"&amp;AH135&amp;"@"&amp;AH136&amp;"@"&amp;AH137&amp;"@"&amp;AH138&amp;"@"&amp;AH139&amp;"@"&amp;AH140&amp;"@"&amp;AH141&amp;"@"&amp;AH142&amp;"@"&amp;AH143&amp;"@"&amp;AH144&amp;"@"&amp;AH145&amp;"@"&amp;AH146&amp;"@"&amp;AH147&amp;"@"&amp;AH148&amp;"@"&amp;AH149</f>
        <v>@@@@@@@@@@@@@@@@@@@@@@@@@@@@@</v>
      </c>
    </row>
    <row r="151" spans="2:43" ht="331.5" customHeight="1">
      <c r="B151" s="12"/>
      <c r="C151" s="13"/>
      <c r="D151" s="245" t="s">
        <v>146</v>
      </c>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43"/>
      <c r="AG151" s="113"/>
      <c r="AI151" s="113"/>
      <c r="AJ151" s="113"/>
      <c r="AK151" s="113"/>
      <c r="AL151" s="113"/>
      <c r="AM151" s="113"/>
      <c r="AN151" s="113"/>
      <c r="AO151" s="113"/>
      <c r="AP151" s="113"/>
      <c r="AQ151" s="113"/>
    </row>
    <row r="152" spans="2:32" ht="6.75" customHeight="1">
      <c r="B152" s="12"/>
      <c r="C152" s="13"/>
      <c r="D152" s="13"/>
      <c r="E152" s="13"/>
      <c r="F152" s="13"/>
      <c r="G152" s="13"/>
      <c r="H152" s="20"/>
      <c r="I152" s="20"/>
      <c r="J152" s="20"/>
      <c r="K152" s="20"/>
      <c r="L152" s="20"/>
      <c r="M152" s="20"/>
      <c r="N152" s="20"/>
      <c r="O152" s="20"/>
      <c r="P152" s="20"/>
      <c r="Q152" s="18"/>
      <c r="R152" s="18"/>
      <c r="S152" s="18"/>
      <c r="T152" s="18" t="s">
        <v>628</v>
      </c>
      <c r="U152" s="18"/>
      <c r="V152" s="18"/>
      <c r="W152" s="18"/>
      <c r="X152" s="18"/>
      <c r="Y152" s="18"/>
      <c r="Z152" s="18"/>
      <c r="AA152" s="18"/>
      <c r="AB152" s="18"/>
      <c r="AC152" s="18"/>
      <c r="AD152" s="18"/>
      <c r="AE152" s="18"/>
      <c r="AF152" s="13"/>
    </row>
    <row r="153" spans="2:31" ht="11.25" customHeight="1">
      <c r="B153" s="12"/>
      <c r="H153" s="9"/>
      <c r="I153" s="9"/>
      <c r="J153" s="9"/>
      <c r="K153" s="4"/>
      <c r="L153" s="4"/>
      <c r="M153" s="4"/>
      <c r="N153" s="4"/>
      <c r="O153" s="4"/>
      <c r="P153" s="4"/>
      <c r="Q153" s="4"/>
      <c r="R153" s="4"/>
      <c r="S153" s="4"/>
      <c r="T153" s="4"/>
      <c r="U153" s="4"/>
      <c r="V153" s="4"/>
      <c r="W153" s="4"/>
      <c r="X153" s="4"/>
      <c r="Y153" s="4"/>
      <c r="Z153" s="4"/>
      <c r="AA153" s="4"/>
      <c r="AB153" s="4"/>
      <c r="AC153" s="4"/>
      <c r="AD153" s="4"/>
      <c r="AE153" s="4"/>
    </row>
    <row r="154" spans="8:31" ht="7.5" customHeight="1">
      <c r="H154" s="9"/>
      <c r="I154" s="9"/>
      <c r="J154" s="9"/>
      <c r="K154" s="4"/>
      <c r="L154" s="4"/>
      <c r="M154" s="4"/>
      <c r="N154" s="4"/>
      <c r="O154" s="4"/>
      <c r="P154" s="4"/>
      <c r="Q154" s="4"/>
      <c r="R154" s="4"/>
      <c r="S154" s="4"/>
      <c r="T154" s="4"/>
      <c r="U154" s="4"/>
      <c r="V154" s="4"/>
      <c r="W154" s="4"/>
      <c r="X154" s="4"/>
      <c r="Y154" s="4"/>
      <c r="Z154" s="4"/>
      <c r="AA154" s="4"/>
      <c r="AB154" s="4"/>
      <c r="AC154" s="4"/>
      <c r="AD154" s="4"/>
      <c r="AE154" s="4"/>
    </row>
    <row r="155" spans="2:3" ht="15" customHeight="1">
      <c r="B155" s="17" t="s">
        <v>243</v>
      </c>
      <c r="C155" s="5" t="s">
        <v>191</v>
      </c>
    </row>
    <row r="156" ht="4.5" customHeight="1">
      <c r="AH156" s="36">
        <f>IF(V152&lt;&gt;"",V152,"")</f>
      </c>
    </row>
    <row r="157" spans="4:31" ht="123.75" customHeight="1">
      <c r="D157" s="167" t="s">
        <v>137</v>
      </c>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row>
    <row r="158" spans="4:31" ht="4.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2:38" ht="36" customHeight="1">
      <c r="B159" s="12"/>
      <c r="C159" s="13"/>
      <c r="D159" s="239" t="s">
        <v>733</v>
      </c>
      <c r="E159" s="240"/>
      <c r="F159" s="240"/>
      <c r="G159" s="241"/>
      <c r="H159" s="168" t="s">
        <v>304</v>
      </c>
      <c r="I159" s="169"/>
      <c r="J159" s="170"/>
      <c r="K159" s="168" t="s">
        <v>305</v>
      </c>
      <c r="L159" s="169"/>
      <c r="M159" s="170"/>
      <c r="N159" s="168" t="s">
        <v>306</v>
      </c>
      <c r="O159" s="169"/>
      <c r="P159" s="170"/>
      <c r="Q159" s="168" t="s">
        <v>307</v>
      </c>
      <c r="R159" s="169"/>
      <c r="S159" s="170"/>
      <c r="T159" s="168" t="s">
        <v>308</v>
      </c>
      <c r="U159" s="169"/>
      <c r="V159" s="170"/>
      <c r="W159" s="168" t="s">
        <v>309</v>
      </c>
      <c r="X159" s="169"/>
      <c r="Y159" s="170"/>
      <c r="Z159" s="168" t="s">
        <v>310</v>
      </c>
      <c r="AA159" s="169"/>
      <c r="AB159" s="170"/>
      <c r="AC159" s="161" t="s">
        <v>311</v>
      </c>
      <c r="AD159" s="162"/>
      <c r="AE159" s="163"/>
      <c r="AF159" s="13"/>
      <c r="AK159" s="114" t="s">
        <v>147</v>
      </c>
      <c r="AL159" s="114" t="s">
        <v>393</v>
      </c>
    </row>
    <row r="160" spans="2:38" ht="18.75" customHeight="1">
      <c r="B160" s="12"/>
      <c r="C160" s="13"/>
      <c r="D160" s="178"/>
      <c r="E160" s="179"/>
      <c r="F160" s="178"/>
      <c r="G160" s="179"/>
      <c r="H160" s="122"/>
      <c r="I160" s="123" t="s">
        <v>667</v>
      </c>
      <c r="J160" s="124"/>
      <c r="K160" s="122"/>
      <c r="L160" s="123" t="s">
        <v>667</v>
      </c>
      <c r="M160" s="124"/>
      <c r="N160" s="122"/>
      <c r="O160" s="123" t="s">
        <v>667</v>
      </c>
      <c r="P160" s="124"/>
      <c r="Q160" s="122"/>
      <c r="R160" s="123" t="s">
        <v>667</v>
      </c>
      <c r="S160" s="124"/>
      <c r="T160" s="122"/>
      <c r="U160" s="123" t="s">
        <v>667</v>
      </c>
      <c r="V160" s="124"/>
      <c r="W160" s="122"/>
      <c r="X160" s="123" t="s">
        <v>667</v>
      </c>
      <c r="Y160" s="124"/>
      <c r="Z160" s="122"/>
      <c r="AA160" s="123" t="s">
        <v>667</v>
      </c>
      <c r="AB160" s="124"/>
      <c r="AC160" s="122"/>
      <c r="AD160" s="123" t="s">
        <v>667</v>
      </c>
      <c r="AE160" s="124"/>
      <c r="AF160" s="67"/>
      <c r="AK160" s="114" t="s">
        <v>705</v>
      </c>
      <c r="AL160" s="114" t="s">
        <v>149</v>
      </c>
    </row>
    <row r="161" spans="2:38" ht="18.75" customHeight="1">
      <c r="B161" s="12"/>
      <c r="C161" s="13"/>
      <c r="D161" s="178"/>
      <c r="E161" s="179"/>
      <c r="F161" s="178"/>
      <c r="G161" s="179"/>
      <c r="H161" s="171" t="s">
        <v>746</v>
      </c>
      <c r="I161" s="171"/>
      <c r="J161" s="171"/>
      <c r="K161" s="171" t="s">
        <v>746</v>
      </c>
      <c r="L161" s="171"/>
      <c r="M161" s="171"/>
      <c r="N161" s="171" t="s">
        <v>746</v>
      </c>
      <c r="O161" s="171"/>
      <c r="P161" s="171"/>
      <c r="Q161" s="171" t="s">
        <v>746</v>
      </c>
      <c r="R161" s="171"/>
      <c r="S161" s="171"/>
      <c r="T161" s="171" t="s">
        <v>746</v>
      </c>
      <c r="U161" s="171"/>
      <c r="V161" s="171"/>
      <c r="W161" s="171" t="s">
        <v>746</v>
      </c>
      <c r="X161" s="171"/>
      <c r="Y161" s="171"/>
      <c r="Z161" s="171" t="s">
        <v>746</v>
      </c>
      <c r="AA161" s="171"/>
      <c r="AB161" s="171"/>
      <c r="AC161" s="171" t="s">
        <v>746</v>
      </c>
      <c r="AD161" s="171"/>
      <c r="AE161" s="171"/>
      <c r="AF161" s="13"/>
      <c r="AK161" s="114" t="s">
        <v>706</v>
      </c>
      <c r="AL161" s="114" t="s">
        <v>150</v>
      </c>
    </row>
    <row r="162" spans="2:38" ht="18.75" customHeight="1" thickBot="1">
      <c r="B162" s="12"/>
      <c r="C162" s="13"/>
      <c r="D162" s="178"/>
      <c r="E162" s="179"/>
      <c r="F162" s="178"/>
      <c r="G162" s="179"/>
      <c r="H162" s="136"/>
      <c r="I162" s="137" t="s">
        <v>667</v>
      </c>
      <c r="J162" s="138"/>
      <c r="K162" s="136"/>
      <c r="L162" s="137" t="s">
        <v>667</v>
      </c>
      <c r="M162" s="138"/>
      <c r="N162" s="136"/>
      <c r="O162" s="137" t="s">
        <v>667</v>
      </c>
      <c r="P162" s="138"/>
      <c r="Q162" s="136"/>
      <c r="R162" s="137" t="s">
        <v>667</v>
      </c>
      <c r="S162" s="138"/>
      <c r="T162" s="136"/>
      <c r="U162" s="137" t="s">
        <v>667</v>
      </c>
      <c r="V162" s="138"/>
      <c r="W162" s="136"/>
      <c r="X162" s="137" t="s">
        <v>667</v>
      </c>
      <c r="Y162" s="138"/>
      <c r="Z162" s="136"/>
      <c r="AA162" s="137" t="s">
        <v>667</v>
      </c>
      <c r="AB162" s="138"/>
      <c r="AC162" s="136"/>
      <c r="AD162" s="137" t="s">
        <v>667</v>
      </c>
      <c r="AE162" s="138"/>
      <c r="AF162" s="13"/>
      <c r="AK162" s="114" t="s">
        <v>707</v>
      </c>
      <c r="AL162" s="114" t="s">
        <v>151</v>
      </c>
    </row>
    <row r="163" spans="2:38" ht="18.75" customHeight="1" thickTop="1">
      <c r="B163" s="12"/>
      <c r="C163" s="13"/>
      <c r="D163" s="178"/>
      <c r="E163" s="179"/>
      <c r="F163" s="178"/>
      <c r="G163" s="179"/>
      <c r="H163" s="133"/>
      <c r="I163" s="134" t="s">
        <v>667</v>
      </c>
      <c r="J163" s="135"/>
      <c r="K163" s="133"/>
      <c r="L163" s="134" t="s">
        <v>667</v>
      </c>
      <c r="M163" s="135"/>
      <c r="N163" s="133"/>
      <c r="O163" s="134" t="s">
        <v>667</v>
      </c>
      <c r="P163" s="135"/>
      <c r="Q163" s="133"/>
      <c r="R163" s="134" t="s">
        <v>667</v>
      </c>
      <c r="S163" s="135"/>
      <c r="T163" s="133"/>
      <c r="U163" s="134" t="s">
        <v>667</v>
      </c>
      <c r="V163" s="135"/>
      <c r="W163" s="133"/>
      <c r="X163" s="134" t="s">
        <v>667</v>
      </c>
      <c r="Y163" s="135"/>
      <c r="Z163" s="133"/>
      <c r="AA163" s="134" t="s">
        <v>667</v>
      </c>
      <c r="AB163" s="135"/>
      <c r="AC163" s="133"/>
      <c r="AD163" s="134" t="s">
        <v>667</v>
      </c>
      <c r="AE163" s="135"/>
      <c r="AF163" s="13"/>
      <c r="AK163" s="114" t="s">
        <v>708</v>
      </c>
      <c r="AL163" s="114" t="s">
        <v>152</v>
      </c>
    </row>
    <row r="164" spans="2:38" ht="18.75" customHeight="1">
      <c r="B164" s="12"/>
      <c r="C164" s="13"/>
      <c r="D164" s="178"/>
      <c r="E164" s="179"/>
      <c r="F164" s="178"/>
      <c r="G164" s="179"/>
      <c r="H164" s="171" t="s">
        <v>746</v>
      </c>
      <c r="I164" s="171"/>
      <c r="J164" s="171"/>
      <c r="K164" s="171" t="s">
        <v>746</v>
      </c>
      <c r="L164" s="171"/>
      <c r="M164" s="171"/>
      <c r="N164" s="171" t="s">
        <v>746</v>
      </c>
      <c r="O164" s="171"/>
      <c r="P164" s="171"/>
      <c r="Q164" s="171" t="s">
        <v>746</v>
      </c>
      <c r="R164" s="171"/>
      <c r="S164" s="171"/>
      <c r="T164" s="171" t="s">
        <v>746</v>
      </c>
      <c r="U164" s="171"/>
      <c r="V164" s="171"/>
      <c r="W164" s="171" t="s">
        <v>746</v>
      </c>
      <c r="X164" s="171"/>
      <c r="Y164" s="171"/>
      <c r="Z164" s="171" t="s">
        <v>746</v>
      </c>
      <c r="AA164" s="171"/>
      <c r="AB164" s="171"/>
      <c r="AC164" s="171" t="s">
        <v>746</v>
      </c>
      <c r="AD164" s="171"/>
      <c r="AE164" s="171"/>
      <c r="AF164" s="13"/>
      <c r="AK164" s="114" t="s">
        <v>709</v>
      </c>
      <c r="AL164" s="114" t="s">
        <v>153</v>
      </c>
    </row>
    <row r="165" spans="2:38" ht="18.75" customHeight="1" thickBot="1">
      <c r="B165" s="12"/>
      <c r="C165" s="13"/>
      <c r="D165" s="178"/>
      <c r="E165" s="179"/>
      <c r="F165" s="178"/>
      <c r="G165" s="179"/>
      <c r="H165" s="130"/>
      <c r="I165" s="131" t="s">
        <v>667</v>
      </c>
      <c r="J165" s="132"/>
      <c r="K165" s="130"/>
      <c r="L165" s="131" t="s">
        <v>667</v>
      </c>
      <c r="M165" s="132"/>
      <c r="N165" s="130"/>
      <c r="O165" s="131" t="s">
        <v>667</v>
      </c>
      <c r="P165" s="132"/>
      <c r="Q165" s="130"/>
      <c r="R165" s="131" t="s">
        <v>667</v>
      </c>
      <c r="S165" s="132"/>
      <c r="T165" s="130"/>
      <c r="U165" s="131" t="s">
        <v>667</v>
      </c>
      <c r="V165" s="132"/>
      <c r="W165" s="130"/>
      <c r="X165" s="131" t="s">
        <v>667</v>
      </c>
      <c r="Y165" s="132"/>
      <c r="Z165" s="130"/>
      <c r="AA165" s="131" t="s">
        <v>667</v>
      </c>
      <c r="AB165" s="132"/>
      <c r="AC165" s="130"/>
      <c r="AD165" s="131" t="s">
        <v>667</v>
      </c>
      <c r="AE165" s="132"/>
      <c r="AF165" s="13"/>
      <c r="AK165" s="114" t="s">
        <v>710</v>
      </c>
      <c r="AL165" s="114" t="s">
        <v>154</v>
      </c>
    </row>
    <row r="166" spans="2:38" ht="18.75" customHeight="1" thickTop="1">
      <c r="B166" s="12"/>
      <c r="C166" s="13"/>
      <c r="D166" s="178"/>
      <c r="E166" s="179"/>
      <c r="F166" s="178"/>
      <c r="G166" s="179"/>
      <c r="H166" s="127"/>
      <c r="I166" s="128" t="s">
        <v>667</v>
      </c>
      <c r="J166" s="129"/>
      <c r="K166" s="127"/>
      <c r="L166" s="128" t="s">
        <v>667</v>
      </c>
      <c r="M166" s="129"/>
      <c r="N166" s="127"/>
      <c r="O166" s="128" t="s">
        <v>667</v>
      </c>
      <c r="P166" s="129"/>
      <c r="Q166" s="127"/>
      <c r="R166" s="128" t="s">
        <v>667</v>
      </c>
      <c r="S166" s="129"/>
      <c r="T166" s="127"/>
      <c r="U166" s="128" t="s">
        <v>667</v>
      </c>
      <c r="V166" s="129"/>
      <c r="W166" s="127"/>
      <c r="X166" s="128" t="s">
        <v>667</v>
      </c>
      <c r="Y166" s="129"/>
      <c r="Z166" s="127"/>
      <c r="AA166" s="128" t="s">
        <v>667</v>
      </c>
      <c r="AB166" s="129"/>
      <c r="AC166" s="127"/>
      <c r="AD166" s="128" t="s">
        <v>667</v>
      </c>
      <c r="AE166" s="129"/>
      <c r="AF166" s="13"/>
      <c r="AK166" s="114" t="s">
        <v>711</v>
      </c>
      <c r="AL166" s="114" t="s">
        <v>155</v>
      </c>
    </row>
    <row r="167" spans="2:38" ht="18.75" customHeight="1">
      <c r="B167" s="12"/>
      <c r="C167" s="13"/>
      <c r="D167" s="178"/>
      <c r="E167" s="179"/>
      <c r="F167" s="178"/>
      <c r="G167" s="179"/>
      <c r="H167" s="171" t="s">
        <v>746</v>
      </c>
      <c r="I167" s="171"/>
      <c r="J167" s="171"/>
      <c r="K167" s="171" t="s">
        <v>746</v>
      </c>
      <c r="L167" s="171"/>
      <c r="M167" s="171"/>
      <c r="N167" s="171" t="s">
        <v>746</v>
      </c>
      <c r="O167" s="171"/>
      <c r="P167" s="171"/>
      <c r="Q167" s="171" t="s">
        <v>746</v>
      </c>
      <c r="R167" s="171"/>
      <c r="S167" s="171"/>
      <c r="T167" s="171" t="s">
        <v>746</v>
      </c>
      <c r="U167" s="171"/>
      <c r="V167" s="171"/>
      <c r="W167" s="171" t="s">
        <v>746</v>
      </c>
      <c r="X167" s="171"/>
      <c r="Y167" s="171"/>
      <c r="Z167" s="171" t="s">
        <v>746</v>
      </c>
      <c r="AA167" s="171"/>
      <c r="AB167" s="171"/>
      <c r="AC167" s="171" t="s">
        <v>746</v>
      </c>
      <c r="AD167" s="171"/>
      <c r="AE167" s="171"/>
      <c r="AF167" s="13"/>
      <c r="AK167" s="114" t="s">
        <v>712</v>
      </c>
      <c r="AL167" s="114" t="s">
        <v>156</v>
      </c>
    </row>
    <row r="168" spans="2:38" ht="18.75" customHeight="1">
      <c r="B168" s="12"/>
      <c r="C168" s="13"/>
      <c r="D168" s="178"/>
      <c r="E168" s="179"/>
      <c r="F168" s="178"/>
      <c r="G168" s="179"/>
      <c r="H168" s="122"/>
      <c r="I168" s="123" t="s">
        <v>667</v>
      </c>
      <c r="J168" s="124"/>
      <c r="K168" s="122"/>
      <c r="L168" s="123" t="s">
        <v>667</v>
      </c>
      <c r="M168" s="124"/>
      <c r="N168" s="122"/>
      <c r="O168" s="123" t="s">
        <v>667</v>
      </c>
      <c r="P168" s="124"/>
      <c r="Q168" s="122"/>
      <c r="R168" s="123" t="s">
        <v>667</v>
      </c>
      <c r="S168" s="124"/>
      <c r="T168" s="122"/>
      <c r="U168" s="123" t="s">
        <v>667</v>
      </c>
      <c r="V168" s="124"/>
      <c r="W168" s="122"/>
      <c r="X168" s="123" t="s">
        <v>667</v>
      </c>
      <c r="Y168" s="124"/>
      <c r="Z168" s="122"/>
      <c r="AA168" s="123" t="s">
        <v>667</v>
      </c>
      <c r="AB168" s="124"/>
      <c r="AC168" s="122"/>
      <c r="AD168" s="123" t="s">
        <v>667</v>
      </c>
      <c r="AE168" s="124"/>
      <c r="AF168" s="13"/>
      <c r="AH168" s="111" t="str">
        <f>D160&amp;"@"&amp;D161&amp;"@"&amp;D162&amp;"@"&amp;D163&amp;"@"&amp;D164&amp;"@"&amp;D165&amp;"@"&amp;D166&amp;"@"&amp;D167&amp;"@"&amp;D168&amp;"@"&amp;F160&amp;"@"&amp;F161&amp;"@"&amp;F162&amp;"@"&amp;F163&amp;"@"&amp;F164&amp;"@"&amp;F165&amp;"@"&amp;F166&amp;"@"&amp;F167&amp;"@"&amp;F168</f>
        <v>@@@@@@@@@@@@@@@@@</v>
      </c>
      <c r="AK168" s="114" t="s">
        <v>713</v>
      </c>
      <c r="AL168" s="114" t="s">
        <v>157</v>
      </c>
    </row>
    <row r="169" spans="2:38" ht="8.25" customHeight="1">
      <c r="B169" s="12"/>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K169" s="114" t="s">
        <v>714</v>
      </c>
      <c r="AL169" s="114" t="s">
        <v>158</v>
      </c>
    </row>
    <row r="170" spans="2:38" ht="21" customHeight="1">
      <c r="B170" s="12"/>
      <c r="C170" s="13"/>
      <c r="D170" s="242" t="s">
        <v>244</v>
      </c>
      <c r="E170" s="242"/>
      <c r="F170" s="194"/>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6"/>
      <c r="AF170" s="13"/>
      <c r="AK170" s="114" t="s">
        <v>715</v>
      </c>
      <c r="AL170" s="114" t="s">
        <v>159</v>
      </c>
    </row>
    <row r="171" spans="2:38" ht="5.25" customHeight="1">
      <c r="B171" s="12"/>
      <c r="C171" s="13"/>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13"/>
      <c r="AK171" s="114" t="s">
        <v>716</v>
      </c>
      <c r="AL171" s="114"/>
    </row>
    <row r="172" spans="2:38" ht="5.25" customHeight="1">
      <c r="B172" s="12"/>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K172" s="114" t="s">
        <v>717</v>
      </c>
      <c r="AL172" s="114"/>
    </row>
    <row r="173" spans="2:37" ht="36" customHeight="1">
      <c r="B173" s="12"/>
      <c r="C173" s="13"/>
      <c r="D173" s="239" t="s">
        <v>733</v>
      </c>
      <c r="E173" s="240"/>
      <c r="F173" s="240"/>
      <c r="G173" s="241"/>
      <c r="H173" s="168" t="s">
        <v>304</v>
      </c>
      <c r="I173" s="169"/>
      <c r="J173" s="170"/>
      <c r="K173" s="168" t="s">
        <v>305</v>
      </c>
      <c r="L173" s="169"/>
      <c r="M173" s="170"/>
      <c r="N173" s="168" t="s">
        <v>306</v>
      </c>
      <c r="O173" s="169"/>
      <c r="P173" s="170"/>
      <c r="Q173" s="168" t="s">
        <v>307</v>
      </c>
      <c r="R173" s="169"/>
      <c r="S173" s="170"/>
      <c r="T173" s="168" t="s">
        <v>308</v>
      </c>
      <c r="U173" s="169"/>
      <c r="V173" s="170"/>
      <c r="W173" s="168" t="s">
        <v>309</v>
      </c>
      <c r="X173" s="169"/>
      <c r="Y173" s="170"/>
      <c r="Z173" s="168" t="s">
        <v>310</v>
      </c>
      <c r="AA173" s="169"/>
      <c r="AB173" s="170"/>
      <c r="AC173" s="161" t="s">
        <v>311</v>
      </c>
      <c r="AD173" s="162"/>
      <c r="AE173" s="163"/>
      <c r="AF173" s="13"/>
      <c r="AK173" s="114" t="s">
        <v>718</v>
      </c>
    </row>
    <row r="174" spans="2:38" ht="18.75" customHeight="1">
      <c r="B174" s="12"/>
      <c r="C174" s="13"/>
      <c r="D174" s="178"/>
      <c r="E174" s="179"/>
      <c r="F174" s="178"/>
      <c r="G174" s="179"/>
      <c r="H174" s="122"/>
      <c r="I174" s="123" t="s">
        <v>667</v>
      </c>
      <c r="J174" s="124"/>
      <c r="K174" s="122"/>
      <c r="L174" s="123" t="s">
        <v>667</v>
      </c>
      <c r="M174" s="124"/>
      <c r="N174" s="122"/>
      <c r="O174" s="123" t="s">
        <v>667</v>
      </c>
      <c r="P174" s="124"/>
      <c r="Q174" s="122"/>
      <c r="R174" s="123" t="s">
        <v>667</v>
      </c>
      <c r="S174" s="124"/>
      <c r="T174" s="122"/>
      <c r="U174" s="123" t="s">
        <v>667</v>
      </c>
      <c r="V174" s="124"/>
      <c r="W174" s="122"/>
      <c r="X174" s="123" t="s">
        <v>667</v>
      </c>
      <c r="Y174" s="124"/>
      <c r="Z174" s="122"/>
      <c r="AA174" s="123" t="s">
        <v>667</v>
      </c>
      <c r="AB174" s="124"/>
      <c r="AC174" s="122"/>
      <c r="AD174" s="123" t="s">
        <v>667</v>
      </c>
      <c r="AE174" s="124"/>
      <c r="AF174" s="13"/>
      <c r="AK174" s="114" t="s">
        <v>719</v>
      </c>
      <c r="AL174" s="114"/>
    </row>
    <row r="175" spans="2:38" ht="18.75" customHeight="1">
      <c r="B175" s="12"/>
      <c r="C175" s="13"/>
      <c r="D175" s="178"/>
      <c r="E175" s="179"/>
      <c r="F175" s="178"/>
      <c r="G175" s="179"/>
      <c r="H175" s="171" t="s">
        <v>746</v>
      </c>
      <c r="I175" s="171"/>
      <c r="J175" s="171"/>
      <c r="K175" s="171" t="s">
        <v>746</v>
      </c>
      <c r="L175" s="171"/>
      <c r="M175" s="171"/>
      <c r="N175" s="171" t="s">
        <v>746</v>
      </c>
      <c r="O175" s="171"/>
      <c r="P175" s="171"/>
      <c r="Q175" s="171" t="s">
        <v>746</v>
      </c>
      <c r="R175" s="171"/>
      <c r="S175" s="171"/>
      <c r="T175" s="171" t="s">
        <v>746</v>
      </c>
      <c r="U175" s="171"/>
      <c r="V175" s="171"/>
      <c r="W175" s="171" t="s">
        <v>746</v>
      </c>
      <c r="X175" s="171"/>
      <c r="Y175" s="171"/>
      <c r="Z175" s="171" t="s">
        <v>746</v>
      </c>
      <c r="AA175" s="171"/>
      <c r="AB175" s="171"/>
      <c r="AC175" s="171" t="s">
        <v>746</v>
      </c>
      <c r="AD175" s="171"/>
      <c r="AE175" s="171"/>
      <c r="AF175" s="13"/>
      <c r="AK175" s="114" t="s">
        <v>720</v>
      </c>
      <c r="AL175" s="114"/>
    </row>
    <row r="176" spans="2:38" ht="18.75" customHeight="1" thickBot="1">
      <c r="B176" s="12"/>
      <c r="C176" s="13"/>
      <c r="D176" s="178"/>
      <c r="E176" s="179"/>
      <c r="F176" s="178"/>
      <c r="G176" s="179"/>
      <c r="H176" s="136"/>
      <c r="I176" s="137" t="s">
        <v>667</v>
      </c>
      <c r="J176" s="138"/>
      <c r="K176" s="136"/>
      <c r="L176" s="137" t="s">
        <v>667</v>
      </c>
      <c r="M176" s="138"/>
      <c r="N176" s="136"/>
      <c r="O176" s="137" t="s">
        <v>667</v>
      </c>
      <c r="P176" s="138"/>
      <c r="Q176" s="136"/>
      <c r="R176" s="137" t="s">
        <v>667</v>
      </c>
      <c r="S176" s="138"/>
      <c r="T176" s="136"/>
      <c r="U176" s="137" t="s">
        <v>667</v>
      </c>
      <c r="V176" s="138"/>
      <c r="W176" s="136"/>
      <c r="X176" s="137" t="s">
        <v>667</v>
      </c>
      <c r="Y176" s="138"/>
      <c r="Z176" s="136"/>
      <c r="AA176" s="137" t="s">
        <v>667</v>
      </c>
      <c r="AB176" s="138"/>
      <c r="AC176" s="136"/>
      <c r="AD176" s="137" t="s">
        <v>667</v>
      </c>
      <c r="AE176" s="138"/>
      <c r="AF176" s="13"/>
      <c r="AK176" s="114" t="s">
        <v>721</v>
      </c>
      <c r="AL176" s="114"/>
    </row>
    <row r="177" spans="2:38" ht="18.75" customHeight="1" thickTop="1">
      <c r="B177" s="12"/>
      <c r="C177" s="13"/>
      <c r="D177" s="178"/>
      <c r="E177" s="179"/>
      <c r="F177" s="178"/>
      <c r="G177" s="179"/>
      <c r="H177" s="133"/>
      <c r="I177" s="134" t="s">
        <v>667</v>
      </c>
      <c r="J177" s="135"/>
      <c r="K177" s="133"/>
      <c r="L177" s="134" t="s">
        <v>667</v>
      </c>
      <c r="M177" s="135"/>
      <c r="N177" s="133"/>
      <c r="O177" s="134" t="s">
        <v>667</v>
      </c>
      <c r="P177" s="135"/>
      <c r="Q177" s="133"/>
      <c r="R177" s="134" t="s">
        <v>667</v>
      </c>
      <c r="S177" s="135"/>
      <c r="T177" s="133"/>
      <c r="U177" s="134" t="s">
        <v>667</v>
      </c>
      <c r="V177" s="135"/>
      <c r="W177" s="133"/>
      <c r="X177" s="134" t="s">
        <v>667</v>
      </c>
      <c r="Y177" s="135"/>
      <c r="Z177" s="133"/>
      <c r="AA177" s="134" t="s">
        <v>667</v>
      </c>
      <c r="AB177" s="135"/>
      <c r="AC177" s="133"/>
      <c r="AD177" s="134" t="s">
        <v>667</v>
      </c>
      <c r="AE177" s="135"/>
      <c r="AF177" s="13"/>
      <c r="AK177" s="114" t="s">
        <v>722</v>
      </c>
      <c r="AL177" s="114"/>
    </row>
    <row r="178" spans="2:38" ht="18.75" customHeight="1">
      <c r="B178" s="12"/>
      <c r="C178" s="13"/>
      <c r="D178" s="178"/>
      <c r="E178" s="179"/>
      <c r="F178" s="178"/>
      <c r="G178" s="179"/>
      <c r="H178" s="171" t="s">
        <v>746</v>
      </c>
      <c r="I178" s="171"/>
      <c r="J178" s="171"/>
      <c r="K178" s="171" t="s">
        <v>746</v>
      </c>
      <c r="L178" s="171"/>
      <c r="M178" s="171"/>
      <c r="N178" s="171" t="s">
        <v>746</v>
      </c>
      <c r="O178" s="171"/>
      <c r="P178" s="171"/>
      <c r="Q178" s="171" t="s">
        <v>746</v>
      </c>
      <c r="R178" s="171"/>
      <c r="S178" s="171"/>
      <c r="T178" s="171" t="s">
        <v>746</v>
      </c>
      <c r="U178" s="171"/>
      <c r="V178" s="171"/>
      <c r="W178" s="171" t="s">
        <v>746</v>
      </c>
      <c r="X178" s="171"/>
      <c r="Y178" s="171"/>
      <c r="Z178" s="171" t="s">
        <v>746</v>
      </c>
      <c r="AA178" s="171"/>
      <c r="AB178" s="171"/>
      <c r="AC178" s="171" t="s">
        <v>746</v>
      </c>
      <c r="AD178" s="171"/>
      <c r="AE178" s="171"/>
      <c r="AF178" s="13"/>
      <c r="AK178" s="114" t="s">
        <v>723</v>
      </c>
      <c r="AL178" s="114"/>
    </row>
    <row r="179" spans="2:38" ht="18.75" customHeight="1" thickBot="1">
      <c r="B179" s="12"/>
      <c r="C179" s="13"/>
      <c r="D179" s="178"/>
      <c r="E179" s="179"/>
      <c r="F179" s="178"/>
      <c r="G179" s="179"/>
      <c r="H179" s="130"/>
      <c r="I179" s="131" t="s">
        <v>667</v>
      </c>
      <c r="J179" s="132"/>
      <c r="K179" s="130"/>
      <c r="L179" s="131" t="s">
        <v>667</v>
      </c>
      <c r="M179" s="132"/>
      <c r="N179" s="130"/>
      <c r="O179" s="131" t="s">
        <v>667</v>
      </c>
      <c r="P179" s="132"/>
      <c r="Q179" s="130"/>
      <c r="R179" s="131" t="s">
        <v>667</v>
      </c>
      <c r="S179" s="132"/>
      <c r="T179" s="130"/>
      <c r="U179" s="131" t="s">
        <v>667</v>
      </c>
      <c r="V179" s="132"/>
      <c r="W179" s="130"/>
      <c r="X179" s="131" t="s">
        <v>667</v>
      </c>
      <c r="Y179" s="132"/>
      <c r="Z179" s="130"/>
      <c r="AA179" s="131" t="s">
        <v>667</v>
      </c>
      <c r="AB179" s="132"/>
      <c r="AC179" s="130"/>
      <c r="AD179" s="131" t="s">
        <v>667</v>
      </c>
      <c r="AE179" s="132"/>
      <c r="AF179" s="13"/>
      <c r="AK179" s="114" t="s">
        <v>724</v>
      </c>
      <c r="AL179" s="114"/>
    </row>
    <row r="180" spans="2:38" ht="18.75" customHeight="1" thickTop="1">
      <c r="B180" s="12"/>
      <c r="C180" s="13"/>
      <c r="D180" s="178"/>
      <c r="E180" s="179"/>
      <c r="F180" s="178"/>
      <c r="G180" s="179"/>
      <c r="H180" s="127"/>
      <c r="I180" s="128" t="s">
        <v>667</v>
      </c>
      <c r="J180" s="129"/>
      <c r="K180" s="127"/>
      <c r="L180" s="128" t="s">
        <v>667</v>
      </c>
      <c r="M180" s="129"/>
      <c r="N180" s="127"/>
      <c r="O180" s="128" t="s">
        <v>667</v>
      </c>
      <c r="P180" s="129"/>
      <c r="Q180" s="127"/>
      <c r="R180" s="128" t="s">
        <v>667</v>
      </c>
      <c r="S180" s="129"/>
      <c r="T180" s="127"/>
      <c r="U180" s="128" t="s">
        <v>667</v>
      </c>
      <c r="V180" s="129"/>
      <c r="W180" s="127"/>
      <c r="X180" s="128" t="s">
        <v>667</v>
      </c>
      <c r="Y180" s="129"/>
      <c r="Z180" s="127"/>
      <c r="AA180" s="128" t="s">
        <v>667</v>
      </c>
      <c r="AB180" s="129"/>
      <c r="AC180" s="127"/>
      <c r="AD180" s="128" t="s">
        <v>667</v>
      </c>
      <c r="AE180" s="129"/>
      <c r="AF180" s="13"/>
      <c r="AK180" s="114" t="s">
        <v>725</v>
      </c>
      <c r="AL180" s="114"/>
    </row>
    <row r="181" spans="2:38" ht="18.75" customHeight="1">
      <c r="B181" s="12"/>
      <c r="C181" s="13"/>
      <c r="D181" s="178"/>
      <c r="E181" s="179"/>
      <c r="F181" s="178"/>
      <c r="G181" s="179"/>
      <c r="H181" s="171" t="s">
        <v>746</v>
      </c>
      <c r="I181" s="171"/>
      <c r="J181" s="171"/>
      <c r="K181" s="171" t="s">
        <v>746</v>
      </c>
      <c r="L181" s="171"/>
      <c r="M181" s="171"/>
      <c r="N181" s="171" t="s">
        <v>746</v>
      </c>
      <c r="O181" s="171"/>
      <c r="P181" s="171"/>
      <c r="Q181" s="171" t="s">
        <v>746</v>
      </c>
      <c r="R181" s="171"/>
      <c r="S181" s="171"/>
      <c r="T181" s="171" t="s">
        <v>746</v>
      </c>
      <c r="U181" s="171"/>
      <c r="V181" s="171"/>
      <c r="W181" s="171" t="s">
        <v>746</v>
      </c>
      <c r="X181" s="171"/>
      <c r="Y181" s="171"/>
      <c r="Z181" s="171" t="s">
        <v>746</v>
      </c>
      <c r="AA181" s="171"/>
      <c r="AB181" s="171"/>
      <c r="AC181" s="171" t="s">
        <v>746</v>
      </c>
      <c r="AD181" s="171"/>
      <c r="AE181" s="171"/>
      <c r="AF181" s="13"/>
      <c r="AK181" s="114" t="s">
        <v>726</v>
      </c>
      <c r="AL181" s="114"/>
    </row>
    <row r="182" spans="2:38" ht="18.75" customHeight="1">
      <c r="B182" s="12"/>
      <c r="C182" s="13"/>
      <c r="D182" s="178"/>
      <c r="E182" s="179"/>
      <c r="F182" s="178"/>
      <c r="G182" s="179"/>
      <c r="H182" s="122"/>
      <c r="I182" s="123" t="s">
        <v>667</v>
      </c>
      <c r="J182" s="124"/>
      <c r="K182" s="122"/>
      <c r="L182" s="123" t="s">
        <v>667</v>
      </c>
      <c r="M182" s="124"/>
      <c r="N182" s="122"/>
      <c r="O182" s="123" t="s">
        <v>667</v>
      </c>
      <c r="P182" s="124"/>
      <c r="Q182" s="122"/>
      <c r="R182" s="123" t="s">
        <v>667</v>
      </c>
      <c r="S182" s="124"/>
      <c r="T182" s="122"/>
      <c r="U182" s="123" t="s">
        <v>667</v>
      </c>
      <c r="V182" s="124"/>
      <c r="W182" s="122"/>
      <c r="X182" s="123" t="s">
        <v>667</v>
      </c>
      <c r="Y182" s="124"/>
      <c r="Z182" s="122"/>
      <c r="AA182" s="123" t="s">
        <v>667</v>
      </c>
      <c r="AB182" s="124"/>
      <c r="AC182" s="122"/>
      <c r="AD182" s="123" t="s">
        <v>667</v>
      </c>
      <c r="AE182" s="124"/>
      <c r="AF182" s="13"/>
      <c r="AH182" s="111" t="str">
        <f>D174&amp;"@"&amp;D175&amp;"@"&amp;D176&amp;"@"&amp;D177&amp;"@"&amp;D178&amp;"@"&amp;D179&amp;"@"&amp;D180&amp;"@"&amp;D181&amp;"@"&amp;D182&amp;"@"&amp;F174&amp;"@"&amp;F175&amp;"@"&amp;F176&amp;"@"&amp;F177&amp;"@"&amp;F178&amp;"@"&amp;F179&amp;"@"&amp;F180&amp;"@"&amp;F181&amp;"@"&amp;F182</f>
        <v>@@@@@@@@@@@@@@@@@</v>
      </c>
      <c r="AK182" s="114" t="s">
        <v>727</v>
      </c>
      <c r="AL182" s="114"/>
    </row>
    <row r="183" spans="2:38" ht="7.5" customHeight="1">
      <c r="B183" s="12"/>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K183" s="114" t="s">
        <v>728</v>
      </c>
      <c r="AL183" s="114"/>
    </row>
    <row r="184" spans="2:38" ht="21" customHeight="1">
      <c r="B184" s="12"/>
      <c r="C184" s="13"/>
      <c r="D184" s="242" t="s">
        <v>244</v>
      </c>
      <c r="E184" s="242"/>
      <c r="F184" s="194"/>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6"/>
      <c r="AF184" s="13"/>
      <c r="AK184" s="115" t="s">
        <v>160</v>
      </c>
      <c r="AL184" s="114"/>
    </row>
    <row r="185" spans="2:37" ht="5.25" customHeight="1">
      <c r="B185" s="12"/>
      <c r="C185" s="13"/>
      <c r="D185" s="45"/>
      <c r="E185" s="45"/>
      <c r="F185" s="45"/>
      <c r="G185" s="45"/>
      <c r="H185" s="45"/>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13"/>
      <c r="AK185" s="142"/>
    </row>
    <row r="186" spans="2:32" ht="5.25" customHeight="1">
      <c r="B186" s="12"/>
      <c r="C186" s="13"/>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13"/>
      <c r="AE186" s="13"/>
      <c r="AF186" s="13"/>
    </row>
    <row r="187" spans="2:43" ht="36" customHeight="1">
      <c r="B187" s="12"/>
      <c r="C187" s="13"/>
      <c r="D187" s="239" t="s">
        <v>733</v>
      </c>
      <c r="E187" s="240"/>
      <c r="F187" s="240"/>
      <c r="G187" s="241"/>
      <c r="H187" s="168" t="s">
        <v>304</v>
      </c>
      <c r="I187" s="169"/>
      <c r="J187" s="170"/>
      <c r="K187" s="168" t="s">
        <v>305</v>
      </c>
      <c r="L187" s="169"/>
      <c r="M187" s="170"/>
      <c r="N187" s="168" t="s">
        <v>306</v>
      </c>
      <c r="O187" s="169"/>
      <c r="P187" s="170"/>
      <c r="Q187" s="168" t="s">
        <v>307</v>
      </c>
      <c r="R187" s="169"/>
      <c r="S187" s="170"/>
      <c r="T187" s="168" t="s">
        <v>308</v>
      </c>
      <c r="U187" s="169"/>
      <c r="V187" s="170"/>
      <c r="W187" s="168" t="s">
        <v>309</v>
      </c>
      <c r="X187" s="169"/>
      <c r="Y187" s="170"/>
      <c r="Z187" s="168" t="s">
        <v>310</v>
      </c>
      <c r="AA187" s="169"/>
      <c r="AB187" s="170"/>
      <c r="AC187" s="161" t="s">
        <v>311</v>
      </c>
      <c r="AD187" s="162"/>
      <c r="AE187" s="163"/>
      <c r="AF187" s="13"/>
      <c r="AH187" s="111"/>
      <c r="AI187" s="111"/>
      <c r="AJ187" s="111"/>
      <c r="AK187" s="111"/>
      <c r="AL187" s="111"/>
      <c r="AM187" s="111"/>
      <c r="AN187" s="111"/>
      <c r="AO187" s="111"/>
      <c r="AP187" s="111"/>
      <c r="AQ187" s="111"/>
    </row>
    <row r="188" spans="2:43" ht="18.75" customHeight="1">
      <c r="B188" s="12"/>
      <c r="C188" s="13"/>
      <c r="D188" s="178"/>
      <c r="E188" s="179"/>
      <c r="F188" s="178"/>
      <c r="G188" s="179"/>
      <c r="H188" s="122"/>
      <c r="I188" s="123" t="s">
        <v>667</v>
      </c>
      <c r="J188" s="124"/>
      <c r="K188" s="122"/>
      <c r="L188" s="123" t="s">
        <v>667</v>
      </c>
      <c r="M188" s="124"/>
      <c r="N188" s="122"/>
      <c r="O188" s="123" t="s">
        <v>667</v>
      </c>
      <c r="P188" s="124"/>
      <c r="Q188" s="122"/>
      <c r="R188" s="123" t="s">
        <v>667</v>
      </c>
      <c r="S188" s="124"/>
      <c r="T188" s="122"/>
      <c r="U188" s="123" t="s">
        <v>667</v>
      </c>
      <c r="V188" s="124"/>
      <c r="W188" s="122"/>
      <c r="X188" s="123" t="s">
        <v>667</v>
      </c>
      <c r="Y188" s="124"/>
      <c r="Z188" s="122"/>
      <c r="AA188" s="123" t="s">
        <v>667</v>
      </c>
      <c r="AB188" s="124"/>
      <c r="AC188" s="122"/>
      <c r="AD188" s="123" t="s">
        <v>667</v>
      </c>
      <c r="AE188" s="124"/>
      <c r="AF188" s="13"/>
      <c r="AH188" s="111"/>
      <c r="AI188" s="111"/>
      <c r="AJ188" s="111"/>
      <c r="AK188" s="111"/>
      <c r="AL188" s="111"/>
      <c r="AM188" s="111"/>
      <c r="AN188" s="111"/>
      <c r="AO188" s="111"/>
      <c r="AP188" s="111"/>
      <c r="AQ188" s="111"/>
    </row>
    <row r="189" spans="2:43" ht="18.75" customHeight="1">
      <c r="B189" s="12"/>
      <c r="C189" s="13"/>
      <c r="D189" s="178"/>
      <c r="E189" s="179"/>
      <c r="F189" s="178"/>
      <c r="G189" s="179"/>
      <c r="H189" s="171" t="s">
        <v>148</v>
      </c>
      <c r="I189" s="171"/>
      <c r="J189" s="171"/>
      <c r="K189" s="171" t="s">
        <v>148</v>
      </c>
      <c r="L189" s="171"/>
      <c r="M189" s="171"/>
      <c r="N189" s="171" t="s">
        <v>148</v>
      </c>
      <c r="O189" s="171"/>
      <c r="P189" s="171"/>
      <c r="Q189" s="171" t="s">
        <v>148</v>
      </c>
      <c r="R189" s="171"/>
      <c r="S189" s="171"/>
      <c r="T189" s="171" t="s">
        <v>148</v>
      </c>
      <c r="U189" s="171"/>
      <c r="V189" s="171"/>
      <c r="W189" s="171" t="s">
        <v>148</v>
      </c>
      <c r="X189" s="171"/>
      <c r="Y189" s="171"/>
      <c r="Z189" s="171" t="s">
        <v>148</v>
      </c>
      <c r="AA189" s="171"/>
      <c r="AB189" s="171"/>
      <c r="AC189" s="171" t="s">
        <v>148</v>
      </c>
      <c r="AD189" s="171"/>
      <c r="AE189" s="171"/>
      <c r="AF189" s="13"/>
      <c r="AH189" s="111"/>
      <c r="AI189" s="111"/>
      <c r="AJ189" s="111"/>
      <c r="AK189" s="111"/>
      <c r="AL189" s="111"/>
      <c r="AM189" s="111"/>
      <c r="AN189" s="111"/>
      <c r="AO189" s="111"/>
      <c r="AP189" s="111"/>
      <c r="AQ189" s="111"/>
    </row>
    <row r="190" spans="2:43" ht="18.75" customHeight="1" thickBot="1">
      <c r="B190" s="12"/>
      <c r="C190" s="13"/>
      <c r="D190" s="178"/>
      <c r="E190" s="179"/>
      <c r="F190" s="178"/>
      <c r="G190" s="179"/>
      <c r="H190" s="136"/>
      <c r="I190" s="137" t="s">
        <v>667</v>
      </c>
      <c r="J190" s="138"/>
      <c r="K190" s="136"/>
      <c r="L190" s="137" t="s">
        <v>667</v>
      </c>
      <c r="M190" s="138"/>
      <c r="N190" s="136"/>
      <c r="O190" s="137" t="s">
        <v>667</v>
      </c>
      <c r="P190" s="138"/>
      <c r="Q190" s="136"/>
      <c r="R190" s="137" t="s">
        <v>667</v>
      </c>
      <c r="S190" s="138"/>
      <c r="T190" s="136"/>
      <c r="U190" s="137" t="s">
        <v>667</v>
      </c>
      <c r="V190" s="138"/>
      <c r="W190" s="136"/>
      <c r="X190" s="137" t="s">
        <v>667</v>
      </c>
      <c r="Y190" s="138"/>
      <c r="Z190" s="136"/>
      <c r="AA190" s="137" t="s">
        <v>667</v>
      </c>
      <c r="AB190" s="138"/>
      <c r="AC190" s="136"/>
      <c r="AD190" s="137" t="s">
        <v>667</v>
      </c>
      <c r="AE190" s="138"/>
      <c r="AF190" s="13"/>
      <c r="AH190" s="111"/>
      <c r="AI190" s="111"/>
      <c r="AJ190" s="111"/>
      <c r="AK190" s="111"/>
      <c r="AL190" s="111"/>
      <c r="AM190" s="111"/>
      <c r="AN190" s="111"/>
      <c r="AO190" s="111"/>
      <c r="AP190" s="111"/>
      <c r="AQ190" s="111"/>
    </row>
    <row r="191" spans="2:43" ht="18.75" customHeight="1" thickTop="1">
      <c r="B191" s="12"/>
      <c r="C191" s="13"/>
      <c r="D191" s="178"/>
      <c r="E191" s="179"/>
      <c r="F191" s="178"/>
      <c r="G191" s="179"/>
      <c r="H191" s="133"/>
      <c r="I191" s="134" t="s">
        <v>667</v>
      </c>
      <c r="J191" s="135"/>
      <c r="K191" s="133"/>
      <c r="L191" s="134" t="s">
        <v>667</v>
      </c>
      <c r="M191" s="135"/>
      <c r="N191" s="133"/>
      <c r="O191" s="134" t="s">
        <v>667</v>
      </c>
      <c r="P191" s="135"/>
      <c r="Q191" s="133"/>
      <c r="R191" s="134" t="s">
        <v>667</v>
      </c>
      <c r="S191" s="135"/>
      <c r="T191" s="133"/>
      <c r="U191" s="134" t="s">
        <v>667</v>
      </c>
      <c r="V191" s="135"/>
      <c r="W191" s="133"/>
      <c r="X191" s="134" t="s">
        <v>667</v>
      </c>
      <c r="Y191" s="135"/>
      <c r="Z191" s="133"/>
      <c r="AA191" s="134" t="s">
        <v>667</v>
      </c>
      <c r="AB191" s="135"/>
      <c r="AC191" s="133"/>
      <c r="AD191" s="134" t="s">
        <v>667</v>
      </c>
      <c r="AE191" s="135"/>
      <c r="AF191" s="13"/>
      <c r="AH191" s="111"/>
      <c r="AI191" s="111"/>
      <c r="AJ191" s="111"/>
      <c r="AK191" s="111"/>
      <c r="AL191" s="111"/>
      <c r="AM191" s="111"/>
      <c r="AN191" s="111"/>
      <c r="AO191" s="111"/>
      <c r="AP191" s="111"/>
      <c r="AQ191" s="111"/>
    </row>
    <row r="192" spans="2:43" ht="18.75" customHeight="1">
      <c r="B192" s="12"/>
      <c r="C192" s="13"/>
      <c r="D192" s="178"/>
      <c r="E192" s="179"/>
      <c r="F192" s="178"/>
      <c r="G192" s="179"/>
      <c r="H192" s="171" t="s">
        <v>148</v>
      </c>
      <c r="I192" s="171"/>
      <c r="J192" s="171"/>
      <c r="K192" s="171" t="s">
        <v>148</v>
      </c>
      <c r="L192" s="171"/>
      <c r="M192" s="171"/>
      <c r="N192" s="171" t="s">
        <v>148</v>
      </c>
      <c r="O192" s="171"/>
      <c r="P192" s="171"/>
      <c r="Q192" s="171" t="s">
        <v>148</v>
      </c>
      <c r="R192" s="171"/>
      <c r="S192" s="171"/>
      <c r="T192" s="171" t="s">
        <v>148</v>
      </c>
      <c r="U192" s="171"/>
      <c r="V192" s="171"/>
      <c r="W192" s="171" t="s">
        <v>148</v>
      </c>
      <c r="X192" s="171"/>
      <c r="Y192" s="171"/>
      <c r="Z192" s="171" t="s">
        <v>148</v>
      </c>
      <c r="AA192" s="171"/>
      <c r="AB192" s="171"/>
      <c r="AC192" s="171" t="s">
        <v>148</v>
      </c>
      <c r="AD192" s="171"/>
      <c r="AE192" s="171"/>
      <c r="AF192" s="13"/>
      <c r="AH192" s="111"/>
      <c r="AI192" s="111"/>
      <c r="AJ192" s="111"/>
      <c r="AK192" s="111"/>
      <c r="AL192" s="111"/>
      <c r="AM192" s="111"/>
      <c r="AN192" s="111"/>
      <c r="AO192" s="111"/>
      <c r="AP192" s="111"/>
      <c r="AQ192" s="111"/>
    </row>
    <row r="193" spans="2:43" ht="18.75" customHeight="1" thickBot="1">
      <c r="B193" s="12"/>
      <c r="C193" s="13"/>
      <c r="D193" s="178"/>
      <c r="E193" s="179"/>
      <c r="F193" s="178"/>
      <c r="G193" s="179"/>
      <c r="H193" s="130"/>
      <c r="I193" s="131" t="s">
        <v>667</v>
      </c>
      <c r="J193" s="132"/>
      <c r="K193" s="130"/>
      <c r="L193" s="131" t="s">
        <v>667</v>
      </c>
      <c r="M193" s="132"/>
      <c r="N193" s="130"/>
      <c r="O193" s="131" t="s">
        <v>667</v>
      </c>
      <c r="P193" s="132"/>
      <c r="Q193" s="130"/>
      <c r="R193" s="131" t="s">
        <v>667</v>
      </c>
      <c r="S193" s="132"/>
      <c r="T193" s="130"/>
      <c r="U193" s="131" t="s">
        <v>667</v>
      </c>
      <c r="V193" s="132"/>
      <c r="W193" s="130"/>
      <c r="X193" s="131" t="s">
        <v>667</v>
      </c>
      <c r="Y193" s="132"/>
      <c r="Z193" s="130"/>
      <c r="AA193" s="131" t="s">
        <v>667</v>
      </c>
      <c r="AB193" s="132"/>
      <c r="AC193" s="130"/>
      <c r="AD193" s="131" t="s">
        <v>667</v>
      </c>
      <c r="AE193" s="132"/>
      <c r="AF193" s="13"/>
      <c r="AH193" s="111"/>
      <c r="AI193" s="111"/>
      <c r="AJ193" s="111"/>
      <c r="AK193" s="111"/>
      <c r="AL193" s="111"/>
      <c r="AM193" s="111"/>
      <c r="AN193" s="111"/>
      <c r="AO193" s="111"/>
      <c r="AP193" s="111"/>
      <c r="AQ193" s="111"/>
    </row>
    <row r="194" spans="2:43" ht="18.75" customHeight="1" thickTop="1">
      <c r="B194" s="12"/>
      <c r="C194" s="13"/>
      <c r="D194" s="178"/>
      <c r="E194" s="179"/>
      <c r="F194" s="178"/>
      <c r="G194" s="179"/>
      <c r="H194" s="127"/>
      <c r="I194" s="128" t="s">
        <v>667</v>
      </c>
      <c r="J194" s="129"/>
      <c r="K194" s="127"/>
      <c r="L194" s="128" t="s">
        <v>667</v>
      </c>
      <c r="M194" s="129"/>
      <c r="N194" s="127"/>
      <c r="O194" s="128" t="s">
        <v>667</v>
      </c>
      <c r="P194" s="129"/>
      <c r="Q194" s="127"/>
      <c r="R194" s="128" t="s">
        <v>667</v>
      </c>
      <c r="S194" s="129"/>
      <c r="T194" s="127"/>
      <c r="U194" s="128" t="s">
        <v>667</v>
      </c>
      <c r="V194" s="129"/>
      <c r="W194" s="127"/>
      <c r="X194" s="128" t="s">
        <v>667</v>
      </c>
      <c r="Y194" s="129"/>
      <c r="Z194" s="127"/>
      <c r="AA194" s="128" t="s">
        <v>667</v>
      </c>
      <c r="AB194" s="129"/>
      <c r="AC194" s="127"/>
      <c r="AD194" s="128" t="s">
        <v>667</v>
      </c>
      <c r="AE194" s="129"/>
      <c r="AF194" s="13"/>
      <c r="AH194" s="111"/>
      <c r="AI194" s="111"/>
      <c r="AJ194" s="111"/>
      <c r="AK194" s="111"/>
      <c r="AL194" s="111"/>
      <c r="AM194" s="111"/>
      <c r="AN194" s="111"/>
      <c r="AO194" s="111"/>
      <c r="AP194" s="111"/>
      <c r="AQ194" s="111"/>
    </row>
    <row r="195" spans="2:43" ht="18.75" customHeight="1">
      <c r="B195" s="12"/>
      <c r="C195" s="13"/>
      <c r="D195" s="178"/>
      <c r="E195" s="179"/>
      <c r="F195" s="178"/>
      <c r="G195" s="179"/>
      <c r="H195" s="171" t="s">
        <v>148</v>
      </c>
      <c r="I195" s="171"/>
      <c r="J195" s="171"/>
      <c r="K195" s="171" t="s">
        <v>148</v>
      </c>
      <c r="L195" s="171"/>
      <c r="M195" s="171"/>
      <c r="N195" s="171" t="s">
        <v>148</v>
      </c>
      <c r="O195" s="171"/>
      <c r="P195" s="171"/>
      <c r="Q195" s="171" t="s">
        <v>148</v>
      </c>
      <c r="R195" s="171"/>
      <c r="S195" s="171"/>
      <c r="T195" s="171" t="s">
        <v>148</v>
      </c>
      <c r="U195" s="171"/>
      <c r="V195" s="171"/>
      <c r="W195" s="171" t="s">
        <v>148</v>
      </c>
      <c r="X195" s="171"/>
      <c r="Y195" s="171"/>
      <c r="Z195" s="171" t="s">
        <v>148</v>
      </c>
      <c r="AA195" s="171"/>
      <c r="AB195" s="171"/>
      <c r="AC195" s="171" t="s">
        <v>148</v>
      </c>
      <c r="AD195" s="171"/>
      <c r="AE195" s="171"/>
      <c r="AF195" s="13"/>
      <c r="AH195" s="111"/>
      <c r="AI195" s="111"/>
      <c r="AJ195" s="111"/>
      <c r="AK195" s="111"/>
      <c r="AL195" s="111"/>
      <c r="AM195" s="111"/>
      <c r="AN195" s="111"/>
      <c r="AO195" s="111"/>
      <c r="AP195" s="111"/>
      <c r="AQ195" s="111"/>
    </row>
    <row r="196" spans="2:43" ht="18.75" customHeight="1">
      <c r="B196" s="12"/>
      <c r="C196" s="13"/>
      <c r="D196" s="178"/>
      <c r="E196" s="179"/>
      <c r="F196" s="178"/>
      <c r="G196" s="179"/>
      <c r="H196" s="122"/>
      <c r="I196" s="123" t="s">
        <v>667</v>
      </c>
      <c r="J196" s="124"/>
      <c r="K196" s="122"/>
      <c r="L196" s="123" t="s">
        <v>667</v>
      </c>
      <c r="M196" s="124"/>
      <c r="N196" s="122"/>
      <c r="O196" s="123" t="s">
        <v>667</v>
      </c>
      <c r="P196" s="124"/>
      <c r="Q196" s="122"/>
      <c r="R196" s="123" t="s">
        <v>667</v>
      </c>
      <c r="S196" s="124"/>
      <c r="T196" s="122"/>
      <c r="U196" s="123" t="s">
        <v>667</v>
      </c>
      <c r="V196" s="124"/>
      <c r="W196" s="122"/>
      <c r="X196" s="123" t="s">
        <v>667</v>
      </c>
      <c r="Y196" s="124"/>
      <c r="Z196" s="122"/>
      <c r="AA196" s="123" t="s">
        <v>667</v>
      </c>
      <c r="AB196" s="124"/>
      <c r="AC196" s="122"/>
      <c r="AD196" s="123" t="s">
        <v>667</v>
      </c>
      <c r="AE196" s="124"/>
      <c r="AF196" s="13"/>
      <c r="AH196" s="111" t="str">
        <f>D188&amp;"@"&amp;D189&amp;"@"&amp;D190&amp;"@"&amp;D191&amp;"@"&amp;D192&amp;"@"&amp;D193&amp;"@"&amp;D194&amp;"@"&amp;D195&amp;"@"&amp;D196&amp;"@"&amp;F188&amp;"@"&amp;F189&amp;"@"&amp;F190&amp;"@"&amp;F191&amp;"@"&amp;F192&amp;"@"&amp;F193&amp;"@"&amp;F194&amp;"@"&amp;F195&amp;"@"&amp;F196</f>
        <v>@@@@@@@@@@@@@@@@@</v>
      </c>
      <c r="AI196" s="111"/>
      <c r="AJ196" s="111"/>
      <c r="AK196" s="111"/>
      <c r="AL196" s="111"/>
      <c r="AM196" s="111"/>
      <c r="AN196" s="111"/>
      <c r="AO196" s="111"/>
      <c r="AP196" s="111"/>
      <c r="AQ196" s="111"/>
    </row>
    <row r="197" spans="2:43" ht="7.5" customHeight="1">
      <c r="B197" s="12"/>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H197" s="111"/>
      <c r="AI197" s="111"/>
      <c r="AJ197" s="111"/>
      <c r="AK197" s="111"/>
      <c r="AL197" s="111"/>
      <c r="AM197" s="111"/>
      <c r="AN197" s="111"/>
      <c r="AO197" s="111"/>
      <c r="AP197" s="111"/>
      <c r="AQ197" s="111"/>
    </row>
    <row r="198" spans="2:43" ht="21" customHeight="1">
      <c r="B198" s="12"/>
      <c r="C198" s="13"/>
      <c r="D198" s="242" t="s">
        <v>244</v>
      </c>
      <c r="E198" s="242"/>
      <c r="F198" s="194"/>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6"/>
      <c r="AF198" s="13"/>
      <c r="AH198" s="111"/>
      <c r="AI198" s="111"/>
      <c r="AJ198" s="111"/>
      <c r="AK198" s="111"/>
      <c r="AL198" s="111"/>
      <c r="AM198" s="111"/>
      <c r="AN198" s="111"/>
      <c r="AO198" s="111"/>
      <c r="AP198" s="111"/>
      <c r="AQ198" s="111"/>
    </row>
    <row r="199" spans="2:43" ht="5.25" customHeight="1">
      <c r="B199" s="12"/>
      <c r="C199" s="13"/>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13"/>
      <c r="AH199" s="111"/>
      <c r="AI199" s="111"/>
      <c r="AJ199" s="111"/>
      <c r="AK199" s="111"/>
      <c r="AL199" s="111"/>
      <c r="AM199" s="111"/>
      <c r="AN199" s="111"/>
      <c r="AO199" s="111"/>
      <c r="AP199" s="111"/>
      <c r="AQ199" s="111"/>
    </row>
    <row r="200" spans="2:43" ht="5.25" customHeight="1">
      <c r="B200" s="12"/>
      <c r="C200" s="13"/>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13"/>
      <c r="AE200" s="13"/>
      <c r="AF200" s="13"/>
      <c r="AH200" s="111"/>
      <c r="AI200" s="111"/>
      <c r="AJ200" s="111"/>
      <c r="AK200" s="111"/>
      <c r="AL200" s="111"/>
      <c r="AM200" s="111"/>
      <c r="AN200" s="111"/>
      <c r="AO200" s="111"/>
      <c r="AP200" s="111"/>
      <c r="AQ200" s="111"/>
    </row>
    <row r="201" spans="2:43" ht="36" customHeight="1">
      <c r="B201" s="12"/>
      <c r="C201" s="13"/>
      <c r="D201" s="239" t="s">
        <v>733</v>
      </c>
      <c r="E201" s="240"/>
      <c r="F201" s="240"/>
      <c r="G201" s="241"/>
      <c r="H201" s="168" t="s">
        <v>304</v>
      </c>
      <c r="I201" s="169"/>
      <c r="J201" s="170"/>
      <c r="K201" s="168" t="s">
        <v>305</v>
      </c>
      <c r="L201" s="169"/>
      <c r="M201" s="170"/>
      <c r="N201" s="168" t="s">
        <v>306</v>
      </c>
      <c r="O201" s="169"/>
      <c r="P201" s="170"/>
      <c r="Q201" s="168" t="s">
        <v>307</v>
      </c>
      <c r="R201" s="169"/>
      <c r="S201" s="170"/>
      <c r="T201" s="168" t="s">
        <v>308</v>
      </c>
      <c r="U201" s="169"/>
      <c r="V201" s="170"/>
      <c r="W201" s="168" t="s">
        <v>309</v>
      </c>
      <c r="X201" s="169"/>
      <c r="Y201" s="170"/>
      <c r="Z201" s="168" t="s">
        <v>310</v>
      </c>
      <c r="AA201" s="169"/>
      <c r="AB201" s="170"/>
      <c r="AC201" s="161" t="s">
        <v>311</v>
      </c>
      <c r="AD201" s="162"/>
      <c r="AE201" s="163"/>
      <c r="AF201" s="13"/>
      <c r="AH201" s="111"/>
      <c r="AI201" s="111"/>
      <c r="AJ201" s="111"/>
      <c r="AK201" s="111"/>
      <c r="AL201" s="111"/>
      <c r="AM201" s="111"/>
      <c r="AN201" s="111"/>
      <c r="AO201" s="111"/>
      <c r="AP201" s="111"/>
      <c r="AQ201" s="111"/>
    </row>
    <row r="202" spans="2:43" ht="18.75" customHeight="1">
      <c r="B202" s="12"/>
      <c r="C202" s="13"/>
      <c r="D202" s="178"/>
      <c r="E202" s="179"/>
      <c r="F202" s="178"/>
      <c r="G202" s="179"/>
      <c r="H202" s="122"/>
      <c r="I202" s="123" t="s">
        <v>667</v>
      </c>
      <c r="J202" s="124"/>
      <c r="K202" s="122"/>
      <c r="L202" s="123" t="s">
        <v>667</v>
      </c>
      <c r="M202" s="124"/>
      <c r="N202" s="122"/>
      <c r="O202" s="123" t="s">
        <v>667</v>
      </c>
      <c r="P202" s="124"/>
      <c r="Q202" s="122"/>
      <c r="R202" s="123" t="s">
        <v>667</v>
      </c>
      <c r="S202" s="124"/>
      <c r="T202" s="122"/>
      <c r="U202" s="123" t="s">
        <v>667</v>
      </c>
      <c r="V202" s="124"/>
      <c r="W202" s="122"/>
      <c r="X202" s="123" t="s">
        <v>667</v>
      </c>
      <c r="Y202" s="124"/>
      <c r="Z202" s="122"/>
      <c r="AA202" s="123" t="s">
        <v>667</v>
      </c>
      <c r="AB202" s="124"/>
      <c r="AC202" s="122"/>
      <c r="AD202" s="123" t="s">
        <v>667</v>
      </c>
      <c r="AE202" s="124"/>
      <c r="AF202" s="13"/>
      <c r="AH202" s="111"/>
      <c r="AI202" s="111"/>
      <c r="AJ202" s="111"/>
      <c r="AK202" s="111"/>
      <c r="AL202" s="111"/>
      <c r="AM202" s="111"/>
      <c r="AN202" s="111"/>
      <c r="AO202" s="111"/>
      <c r="AP202" s="111"/>
      <c r="AQ202" s="111"/>
    </row>
    <row r="203" spans="2:43" ht="18.75" customHeight="1">
      <c r="B203" s="12"/>
      <c r="C203" s="13"/>
      <c r="D203" s="178"/>
      <c r="E203" s="179"/>
      <c r="F203" s="178"/>
      <c r="G203" s="179"/>
      <c r="H203" s="171" t="s">
        <v>746</v>
      </c>
      <c r="I203" s="171"/>
      <c r="J203" s="171"/>
      <c r="K203" s="171" t="s">
        <v>746</v>
      </c>
      <c r="L203" s="171"/>
      <c r="M203" s="171"/>
      <c r="N203" s="171" t="s">
        <v>746</v>
      </c>
      <c r="O203" s="171"/>
      <c r="P203" s="171"/>
      <c r="Q203" s="171" t="s">
        <v>746</v>
      </c>
      <c r="R203" s="171"/>
      <c r="S203" s="171"/>
      <c r="T203" s="171" t="s">
        <v>746</v>
      </c>
      <c r="U203" s="171"/>
      <c r="V203" s="171"/>
      <c r="W203" s="171" t="s">
        <v>746</v>
      </c>
      <c r="X203" s="171"/>
      <c r="Y203" s="171"/>
      <c r="Z203" s="171" t="s">
        <v>746</v>
      </c>
      <c r="AA203" s="171"/>
      <c r="AB203" s="171"/>
      <c r="AC203" s="171" t="s">
        <v>746</v>
      </c>
      <c r="AD203" s="171"/>
      <c r="AE203" s="171"/>
      <c r="AF203" s="13"/>
      <c r="AH203" s="111"/>
      <c r="AI203" s="111"/>
      <c r="AJ203" s="111"/>
      <c r="AK203" s="111"/>
      <c r="AL203" s="111"/>
      <c r="AM203" s="111"/>
      <c r="AN203" s="111"/>
      <c r="AO203" s="111"/>
      <c r="AP203" s="111"/>
      <c r="AQ203" s="111"/>
    </row>
    <row r="204" spans="2:43" ht="18.75" customHeight="1" thickBot="1">
      <c r="B204" s="12"/>
      <c r="C204" s="13"/>
      <c r="D204" s="178"/>
      <c r="E204" s="179"/>
      <c r="F204" s="178"/>
      <c r="G204" s="179"/>
      <c r="H204" s="122"/>
      <c r="I204" s="123" t="s">
        <v>667</v>
      </c>
      <c r="J204" s="124"/>
      <c r="K204" s="122"/>
      <c r="L204" s="123" t="s">
        <v>667</v>
      </c>
      <c r="M204" s="124"/>
      <c r="N204" s="122"/>
      <c r="O204" s="123" t="s">
        <v>667</v>
      </c>
      <c r="P204" s="124"/>
      <c r="Q204" s="122"/>
      <c r="R204" s="123" t="s">
        <v>667</v>
      </c>
      <c r="S204" s="124"/>
      <c r="T204" s="122"/>
      <c r="U204" s="123" t="s">
        <v>667</v>
      </c>
      <c r="V204" s="124"/>
      <c r="W204" s="122"/>
      <c r="X204" s="123" t="s">
        <v>667</v>
      </c>
      <c r="Y204" s="124"/>
      <c r="Z204" s="122"/>
      <c r="AA204" s="123" t="s">
        <v>667</v>
      </c>
      <c r="AB204" s="124"/>
      <c r="AC204" s="122"/>
      <c r="AD204" s="123" t="s">
        <v>667</v>
      </c>
      <c r="AE204" s="124"/>
      <c r="AF204" s="13"/>
      <c r="AH204" s="111"/>
      <c r="AI204" s="111"/>
      <c r="AJ204" s="111"/>
      <c r="AK204" s="111"/>
      <c r="AL204" s="111"/>
      <c r="AM204" s="111"/>
      <c r="AN204" s="111"/>
      <c r="AO204" s="111"/>
      <c r="AP204" s="111"/>
      <c r="AQ204" s="111"/>
    </row>
    <row r="205" spans="2:43" ht="18.75" customHeight="1" thickTop="1">
      <c r="B205" s="12"/>
      <c r="C205" s="13"/>
      <c r="D205" s="178"/>
      <c r="E205" s="179"/>
      <c r="F205" s="178"/>
      <c r="G205" s="179"/>
      <c r="H205" s="133"/>
      <c r="I205" s="134" t="s">
        <v>667</v>
      </c>
      <c r="J205" s="135"/>
      <c r="K205" s="133"/>
      <c r="L205" s="134" t="s">
        <v>667</v>
      </c>
      <c r="M205" s="135"/>
      <c r="N205" s="133"/>
      <c r="O205" s="134" t="s">
        <v>667</v>
      </c>
      <c r="P205" s="135"/>
      <c r="Q205" s="133"/>
      <c r="R205" s="134" t="s">
        <v>667</v>
      </c>
      <c r="S205" s="135"/>
      <c r="T205" s="133"/>
      <c r="U205" s="134" t="s">
        <v>667</v>
      </c>
      <c r="V205" s="135"/>
      <c r="W205" s="133"/>
      <c r="X205" s="134" t="s">
        <v>667</v>
      </c>
      <c r="Y205" s="135"/>
      <c r="Z205" s="133"/>
      <c r="AA205" s="134" t="s">
        <v>667</v>
      </c>
      <c r="AB205" s="135"/>
      <c r="AC205" s="133"/>
      <c r="AD205" s="134" t="s">
        <v>667</v>
      </c>
      <c r="AE205" s="135"/>
      <c r="AF205" s="13"/>
      <c r="AH205" s="111"/>
      <c r="AI205" s="111"/>
      <c r="AJ205" s="111"/>
      <c r="AK205" s="111"/>
      <c r="AL205" s="111"/>
      <c r="AM205" s="111"/>
      <c r="AN205" s="111"/>
      <c r="AO205" s="111"/>
      <c r="AP205" s="111"/>
      <c r="AQ205" s="111"/>
    </row>
    <row r="206" spans="2:43" ht="18.75" customHeight="1">
      <c r="B206" s="12"/>
      <c r="C206" s="13"/>
      <c r="D206" s="178"/>
      <c r="E206" s="179"/>
      <c r="F206" s="178"/>
      <c r="G206" s="179"/>
      <c r="H206" s="171" t="s">
        <v>746</v>
      </c>
      <c r="I206" s="171"/>
      <c r="J206" s="171"/>
      <c r="K206" s="171" t="s">
        <v>746</v>
      </c>
      <c r="L206" s="171"/>
      <c r="M206" s="171"/>
      <c r="N206" s="171" t="s">
        <v>746</v>
      </c>
      <c r="O206" s="171"/>
      <c r="P206" s="171"/>
      <c r="Q206" s="171" t="s">
        <v>746</v>
      </c>
      <c r="R206" s="171"/>
      <c r="S206" s="171"/>
      <c r="T206" s="171" t="s">
        <v>746</v>
      </c>
      <c r="U206" s="171"/>
      <c r="V206" s="171"/>
      <c r="W206" s="171" t="s">
        <v>746</v>
      </c>
      <c r="X206" s="171"/>
      <c r="Y206" s="171"/>
      <c r="Z206" s="171" t="s">
        <v>746</v>
      </c>
      <c r="AA206" s="171"/>
      <c r="AB206" s="171"/>
      <c r="AC206" s="171" t="s">
        <v>746</v>
      </c>
      <c r="AD206" s="171"/>
      <c r="AE206" s="171"/>
      <c r="AF206" s="13"/>
      <c r="AH206" s="111"/>
      <c r="AI206" s="111"/>
      <c r="AJ206" s="111"/>
      <c r="AK206" s="111"/>
      <c r="AL206" s="111"/>
      <c r="AM206" s="111"/>
      <c r="AN206" s="111"/>
      <c r="AO206" s="111"/>
      <c r="AP206" s="111"/>
      <c r="AQ206" s="111"/>
    </row>
    <row r="207" spans="2:43" ht="18.75" customHeight="1" thickBot="1">
      <c r="B207" s="12"/>
      <c r="C207" s="13"/>
      <c r="D207" s="178"/>
      <c r="E207" s="179"/>
      <c r="F207" s="178"/>
      <c r="G207" s="179"/>
      <c r="H207" s="130"/>
      <c r="I207" s="131" t="s">
        <v>667</v>
      </c>
      <c r="J207" s="132"/>
      <c r="K207" s="130"/>
      <c r="L207" s="131" t="s">
        <v>667</v>
      </c>
      <c r="M207" s="132"/>
      <c r="N207" s="130"/>
      <c r="O207" s="131" t="s">
        <v>667</v>
      </c>
      <c r="P207" s="132"/>
      <c r="Q207" s="130"/>
      <c r="R207" s="131" t="s">
        <v>667</v>
      </c>
      <c r="S207" s="132"/>
      <c r="T207" s="130"/>
      <c r="U207" s="131" t="s">
        <v>667</v>
      </c>
      <c r="V207" s="132"/>
      <c r="W207" s="130"/>
      <c r="X207" s="131" t="s">
        <v>667</v>
      </c>
      <c r="Y207" s="132"/>
      <c r="Z207" s="130"/>
      <c r="AA207" s="131" t="s">
        <v>667</v>
      </c>
      <c r="AB207" s="132"/>
      <c r="AC207" s="130"/>
      <c r="AD207" s="131" t="s">
        <v>667</v>
      </c>
      <c r="AE207" s="132"/>
      <c r="AF207" s="13"/>
      <c r="AH207" s="111"/>
      <c r="AI207" s="111"/>
      <c r="AJ207" s="111"/>
      <c r="AK207" s="111"/>
      <c r="AL207" s="111"/>
      <c r="AM207" s="111"/>
      <c r="AN207" s="111"/>
      <c r="AO207" s="111"/>
      <c r="AP207" s="111"/>
      <c r="AQ207" s="111"/>
    </row>
    <row r="208" spans="2:43" ht="18.75" customHeight="1" thickTop="1">
      <c r="B208" s="12"/>
      <c r="C208" s="13"/>
      <c r="D208" s="178"/>
      <c r="E208" s="179"/>
      <c r="F208" s="178"/>
      <c r="G208" s="179"/>
      <c r="H208" s="122"/>
      <c r="I208" s="123" t="s">
        <v>667</v>
      </c>
      <c r="J208" s="124"/>
      <c r="K208" s="122"/>
      <c r="L208" s="123" t="s">
        <v>667</v>
      </c>
      <c r="M208" s="124"/>
      <c r="N208" s="122"/>
      <c r="O208" s="123" t="s">
        <v>667</v>
      </c>
      <c r="P208" s="124"/>
      <c r="Q208" s="122"/>
      <c r="R208" s="123" t="s">
        <v>667</v>
      </c>
      <c r="S208" s="124"/>
      <c r="T208" s="122"/>
      <c r="U208" s="123" t="s">
        <v>667</v>
      </c>
      <c r="V208" s="124"/>
      <c r="W208" s="122"/>
      <c r="X208" s="123" t="s">
        <v>667</v>
      </c>
      <c r="Y208" s="124"/>
      <c r="Z208" s="122"/>
      <c r="AA208" s="123" t="s">
        <v>667</v>
      </c>
      <c r="AB208" s="124"/>
      <c r="AC208" s="122"/>
      <c r="AD208" s="123" t="s">
        <v>667</v>
      </c>
      <c r="AE208" s="124"/>
      <c r="AF208" s="13"/>
      <c r="AH208" s="111"/>
      <c r="AI208" s="111"/>
      <c r="AJ208" s="111"/>
      <c r="AK208" s="111"/>
      <c r="AL208" s="111"/>
      <c r="AM208" s="111"/>
      <c r="AN208" s="111"/>
      <c r="AO208" s="111"/>
      <c r="AP208" s="111"/>
      <c r="AQ208" s="111"/>
    </row>
    <row r="209" spans="2:43" ht="18.75" customHeight="1">
      <c r="B209" s="12"/>
      <c r="C209" s="13"/>
      <c r="D209" s="178"/>
      <c r="E209" s="179"/>
      <c r="F209" s="178"/>
      <c r="G209" s="179"/>
      <c r="H209" s="171" t="s">
        <v>746</v>
      </c>
      <c r="I209" s="171"/>
      <c r="J209" s="171"/>
      <c r="K209" s="171" t="s">
        <v>746</v>
      </c>
      <c r="L209" s="171"/>
      <c r="M209" s="171"/>
      <c r="N209" s="171" t="s">
        <v>746</v>
      </c>
      <c r="O209" s="171"/>
      <c r="P209" s="171"/>
      <c r="Q209" s="171" t="s">
        <v>746</v>
      </c>
      <c r="R209" s="171"/>
      <c r="S209" s="171"/>
      <c r="T209" s="171" t="s">
        <v>746</v>
      </c>
      <c r="U209" s="171"/>
      <c r="V209" s="171"/>
      <c r="W209" s="171" t="s">
        <v>746</v>
      </c>
      <c r="X209" s="171"/>
      <c r="Y209" s="171"/>
      <c r="Z209" s="171" t="s">
        <v>746</v>
      </c>
      <c r="AA209" s="171"/>
      <c r="AB209" s="171"/>
      <c r="AC209" s="171" t="s">
        <v>746</v>
      </c>
      <c r="AD209" s="171"/>
      <c r="AE209" s="171"/>
      <c r="AF209" s="13"/>
      <c r="AH209" s="111"/>
      <c r="AI209" s="111"/>
      <c r="AJ209" s="111"/>
      <c r="AK209" s="111"/>
      <c r="AL209" s="111"/>
      <c r="AM209" s="111"/>
      <c r="AN209" s="111"/>
      <c r="AO209" s="111"/>
      <c r="AP209" s="111"/>
      <c r="AQ209" s="111"/>
    </row>
    <row r="210" spans="2:43" ht="18.75" customHeight="1">
      <c r="B210" s="12"/>
      <c r="C210" s="13"/>
      <c r="D210" s="178"/>
      <c r="E210" s="179"/>
      <c r="F210" s="178"/>
      <c r="G210" s="179"/>
      <c r="H210" s="122"/>
      <c r="I210" s="123" t="s">
        <v>667</v>
      </c>
      <c r="J210" s="124"/>
      <c r="K210" s="122"/>
      <c r="L210" s="123" t="s">
        <v>667</v>
      </c>
      <c r="M210" s="124"/>
      <c r="N210" s="122"/>
      <c r="O210" s="123" t="s">
        <v>667</v>
      </c>
      <c r="P210" s="124"/>
      <c r="Q210" s="122"/>
      <c r="R210" s="123" t="s">
        <v>667</v>
      </c>
      <c r="S210" s="124"/>
      <c r="T210" s="122"/>
      <c r="U210" s="123" t="s">
        <v>667</v>
      </c>
      <c r="V210" s="124"/>
      <c r="W210" s="122"/>
      <c r="X210" s="123" t="s">
        <v>667</v>
      </c>
      <c r="Y210" s="124"/>
      <c r="Z210" s="122"/>
      <c r="AA210" s="123" t="s">
        <v>667</v>
      </c>
      <c r="AB210" s="124"/>
      <c r="AC210" s="122"/>
      <c r="AD210" s="123" t="s">
        <v>667</v>
      </c>
      <c r="AE210" s="124"/>
      <c r="AF210" s="13"/>
      <c r="AH210" s="111" t="str">
        <f>D202&amp;"@"&amp;D203&amp;"@"&amp;D204&amp;"@"&amp;D205&amp;"@"&amp;D206&amp;"@"&amp;D207&amp;"@"&amp;D208&amp;"@"&amp;D209&amp;"@"&amp;D210&amp;"@"&amp;F202&amp;"@"&amp;F203&amp;"@"&amp;F204&amp;"@"&amp;F205&amp;"@"&amp;F206&amp;"@"&amp;F207&amp;"@"&amp;F208&amp;"@"&amp;F209&amp;"@"&amp;F210</f>
        <v>@@@@@@@@@@@@@@@@@</v>
      </c>
      <c r="AI210" s="111"/>
      <c r="AJ210" s="111"/>
      <c r="AK210" s="111"/>
      <c r="AL210" s="111"/>
      <c r="AM210" s="111"/>
      <c r="AN210" s="111"/>
      <c r="AO210" s="111"/>
      <c r="AP210" s="111"/>
      <c r="AQ210" s="111"/>
    </row>
    <row r="211" spans="2:43" ht="7.5" customHeight="1">
      <c r="B211" s="12"/>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H211" s="111"/>
      <c r="AI211" s="111"/>
      <c r="AJ211" s="111"/>
      <c r="AK211" s="111"/>
      <c r="AL211" s="111"/>
      <c r="AM211" s="111"/>
      <c r="AN211" s="111"/>
      <c r="AO211" s="111"/>
      <c r="AP211" s="111"/>
      <c r="AQ211" s="111"/>
    </row>
    <row r="212" spans="2:43" ht="21" customHeight="1">
      <c r="B212" s="12"/>
      <c r="C212" s="13"/>
      <c r="D212" s="242" t="s">
        <v>244</v>
      </c>
      <c r="E212" s="242"/>
      <c r="F212" s="194"/>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6"/>
      <c r="AF212" s="13"/>
      <c r="AH212" s="111"/>
      <c r="AI212" s="111"/>
      <c r="AJ212" s="111"/>
      <c r="AK212" s="111"/>
      <c r="AL212" s="111"/>
      <c r="AM212" s="111"/>
      <c r="AN212" s="111"/>
      <c r="AO212" s="111"/>
      <c r="AP212" s="111"/>
      <c r="AQ212" s="111"/>
    </row>
    <row r="213" spans="2:43" ht="5.25" customHeight="1">
      <c r="B213" s="12"/>
      <c r="C213" s="13"/>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13"/>
      <c r="AH213" s="111"/>
      <c r="AI213" s="111"/>
      <c r="AJ213" s="111"/>
      <c r="AK213" s="111"/>
      <c r="AL213" s="111"/>
      <c r="AM213" s="111"/>
      <c r="AN213" s="111"/>
      <c r="AO213" s="111"/>
      <c r="AP213" s="111"/>
      <c r="AQ213" s="111"/>
    </row>
    <row r="214" spans="2:43" ht="5.25" customHeight="1">
      <c r="B214" s="12"/>
      <c r="C214" s="13"/>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13"/>
      <c r="AE214" s="13"/>
      <c r="AF214" s="13"/>
      <c r="AH214" s="111"/>
      <c r="AI214" s="111"/>
      <c r="AJ214" s="111"/>
      <c r="AK214" s="111"/>
      <c r="AL214" s="111"/>
      <c r="AM214" s="111"/>
      <c r="AN214" s="111"/>
      <c r="AO214" s="111"/>
      <c r="AP214" s="111"/>
      <c r="AQ214" s="111"/>
    </row>
    <row r="215" spans="2:43" ht="36" customHeight="1">
      <c r="B215" s="12"/>
      <c r="C215" s="13"/>
      <c r="D215" s="239" t="s">
        <v>733</v>
      </c>
      <c r="E215" s="240"/>
      <c r="F215" s="240"/>
      <c r="G215" s="241"/>
      <c r="H215" s="168" t="s">
        <v>304</v>
      </c>
      <c r="I215" s="169"/>
      <c r="J215" s="170"/>
      <c r="K215" s="168" t="s">
        <v>305</v>
      </c>
      <c r="L215" s="169"/>
      <c r="M215" s="170"/>
      <c r="N215" s="168" t="s">
        <v>306</v>
      </c>
      <c r="O215" s="169"/>
      <c r="P215" s="170"/>
      <c r="Q215" s="168" t="s">
        <v>307</v>
      </c>
      <c r="R215" s="169"/>
      <c r="S215" s="170"/>
      <c r="T215" s="168" t="s">
        <v>308</v>
      </c>
      <c r="U215" s="169"/>
      <c r="V215" s="170"/>
      <c r="W215" s="168" t="s">
        <v>309</v>
      </c>
      <c r="X215" s="169"/>
      <c r="Y215" s="170"/>
      <c r="Z215" s="168" t="s">
        <v>310</v>
      </c>
      <c r="AA215" s="169"/>
      <c r="AB215" s="170"/>
      <c r="AC215" s="161" t="s">
        <v>311</v>
      </c>
      <c r="AD215" s="162"/>
      <c r="AE215" s="163"/>
      <c r="AF215" s="13"/>
      <c r="AH215" s="111"/>
      <c r="AI215" s="111"/>
      <c r="AJ215" s="111"/>
      <c r="AK215" s="111"/>
      <c r="AL215" s="111"/>
      <c r="AM215" s="111"/>
      <c r="AN215" s="111"/>
      <c r="AO215" s="111"/>
      <c r="AP215" s="111"/>
      <c r="AQ215" s="111"/>
    </row>
    <row r="216" spans="2:43" ht="18.75" customHeight="1">
      <c r="B216" s="12"/>
      <c r="C216" s="13"/>
      <c r="D216" s="178"/>
      <c r="E216" s="179"/>
      <c r="F216" s="178"/>
      <c r="G216" s="179"/>
      <c r="H216" s="122"/>
      <c r="I216" s="123" t="s">
        <v>667</v>
      </c>
      <c r="J216" s="124"/>
      <c r="K216" s="122"/>
      <c r="L216" s="123" t="s">
        <v>667</v>
      </c>
      <c r="M216" s="124"/>
      <c r="N216" s="122"/>
      <c r="O216" s="123" t="s">
        <v>667</v>
      </c>
      <c r="P216" s="124"/>
      <c r="Q216" s="122"/>
      <c r="R216" s="123" t="s">
        <v>667</v>
      </c>
      <c r="S216" s="124"/>
      <c r="T216" s="122"/>
      <c r="U216" s="123" t="s">
        <v>667</v>
      </c>
      <c r="V216" s="124"/>
      <c r="W216" s="122"/>
      <c r="X216" s="123" t="s">
        <v>667</v>
      </c>
      <c r="Y216" s="124"/>
      <c r="Z216" s="122"/>
      <c r="AA216" s="123" t="s">
        <v>667</v>
      </c>
      <c r="AB216" s="124"/>
      <c r="AC216" s="122"/>
      <c r="AD216" s="123" t="s">
        <v>667</v>
      </c>
      <c r="AE216" s="124"/>
      <c r="AF216" s="13"/>
      <c r="AH216" s="111"/>
      <c r="AI216" s="111"/>
      <c r="AJ216" s="111"/>
      <c r="AK216" s="111"/>
      <c r="AL216" s="111"/>
      <c r="AM216" s="111"/>
      <c r="AN216" s="111"/>
      <c r="AO216" s="111"/>
      <c r="AP216" s="111"/>
      <c r="AQ216" s="111"/>
    </row>
    <row r="217" spans="2:43" ht="18.75" customHeight="1">
      <c r="B217" s="12"/>
      <c r="C217" s="13"/>
      <c r="D217" s="178"/>
      <c r="E217" s="179"/>
      <c r="F217" s="178"/>
      <c r="G217" s="179"/>
      <c r="H217" s="171" t="s">
        <v>746</v>
      </c>
      <c r="I217" s="171"/>
      <c r="J217" s="171"/>
      <c r="K217" s="171" t="s">
        <v>746</v>
      </c>
      <c r="L217" s="171"/>
      <c r="M217" s="171"/>
      <c r="N217" s="171" t="s">
        <v>746</v>
      </c>
      <c r="O217" s="171"/>
      <c r="P217" s="171"/>
      <c r="Q217" s="171" t="s">
        <v>746</v>
      </c>
      <c r="R217" s="171"/>
      <c r="S217" s="171"/>
      <c r="T217" s="171" t="s">
        <v>746</v>
      </c>
      <c r="U217" s="171"/>
      <c r="V217" s="171"/>
      <c r="W217" s="171" t="s">
        <v>746</v>
      </c>
      <c r="X217" s="171"/>
      <c r="Y217" s="171"/>
      <c r="Z217" s="171" t="s">
        <v>746</v>
      </c>
      <c r="AA217" s="171"/>
      <c r="AB217" s="171"/>
      <c r="AC217" s="171" t="s">
        <v>746</v>
      </c>
      <c r="AD217" s="171"/>
      <c r="AE217" s="171"/>
      <c r="AF217" s="13"/>
      <c r="AH217" s="111"/>
      <c r="AI217" s="111"/>
      <c r="AJ217" s="111"/>
      <c r="AK217" s="111"/>
      <c r="AL217" s="111"/>
      <c r="AM217" s="111"/>
      <c r="AN217" s="111"/>
      <c r="AO217" s="111"/>
      <c r="AP217" s="111"/>
      <c r="AQ217" s="111"/>
    </row>
    <row r="218" spans="2:43" ht="18.75" customHeight="1" thickBot="1">
      <c r="B218" s="12"/>
      <c r="C218" s="13"/>
      <c r="D218" s="178"/>
      <c r="E218" s="179"/>
      <c r="F218" s="178"/>
      <c r="G218" s="179"/>
      <c r="H218" s="122"/>
      <c r="I218" s="123" t="s">
        <v>667</v>
      </c>
      <c r="J218" s="124"/>
      <c r="K218" s="122"/>
      <c r="L218" s="123" t="s">
        <v>667</v>
      </c>
      <c r="M218" s="124"/>
      <c r="N218" s="122"/>
      <c r="O218" s="123" t="s">
        <v>667</v>
      </c>
      <c r="P218" s="124"/>
      <c r="Q218" s="122"/>
      <c r="R218" s="123" t="s">
        <v>667</v>
      </c>
      <c r="S218" s="124"/>
      <c r="T218" s="122"/>
      <c r="U218" s="123" t="s">
        <v>667</v>
      </c>
      <c r="V218" s="124"/>
      <c r="W218" s="122"/>
      <c r="X218" s="123" t="s">
        <v>667</v>
      </c>
      <c r="Y218" s="124"/>
      <c r="Z218" s="122"/>
      <c r="AA218" s="123" t="s">
        <v>667</v>
      </c>
      <c r="AB218" s="124"/>
      <c r="AC218" s="122"/>
      <c r="AD218" s="123" t="s">
        <v>667</v>
      </c>
      <c r="AE218" s="124"/>
      <c r="AF218" s="13"/>
      <c r="AH218" s="111"/>
      <c r="AI218" s="111"/>
      <c r="AJ218" s="111"/>
      <c r="AK218" s="111"/>
      <c r="AL218" s="111"/>
      <c r="AM218" s="111"/>
      <c r="AN218" s="111"/>
      <c r="AO218" s="111"/>
      <c r="AP218" s="111"/>
      <c r="AQ218" s="111"/>
    </row>
    <row r="219" spans="2:43" ht="18.75" customHeight="1" thickTop="1">
      <c r="B219" s="12"/>
      <c r="C219" s="13"/>
      <c r="D219" s="178"/>
      <c r="E219" s="179"/>
      <c r="F219" s="178"/>
      <c r="G219" s="179"/>
      <c r="H219" s="133"/>
      <c r="I219" s="134" t="s">
        <v>667</v>
      </c>
      <c r="J219" s="135"/>
      <c r="K219" s="133"/>
      <c r="L219" s="134" t="s">
        <v>667</v>
      </c>
      <c r="M219" s="135"/>
      <c r="N219" s="133"/>
      <c r="O219" s="134" t="s">
        <v>667</v>
      </c>
      <c r="P219" s="135"/>
      <c r="Q219" s="133"/>
      <c r="R219" s="134" t="s">
        <v>667</v>
      </c>
      <c r="S219" s="135"/>
      <c r="T219" s="133"/>
      <c r="U219" s="134" t="s">
        <v>667</v>
      </c>
      <c r="V219" s="135"/>
      <c r="W219" s="133"/>
      <c r="X219" s="134" t="s">
        <v>667</v>
      </c>
      <c r="Y219" s="135"/>
      <c r="Z219" s="133"/>
      <c r="AA219" s="134" t="s">
        <v>667</v>
      </c>
      <c r="AB219" s="135"/>
      <c r="AC219" s="133"/>
      <c r="AD219" s="134" t="s">
        <v>667</v>
      </c>
      <c r="AE219" s="135"/>
      <c r="AF219" s="13"/>
      <c r="AH219" s="111"/>
      <c r="AI219" s="111"/>
      <c r="AJ219" s="111"/>
      <c r="AK219" s="111"/>
      <c r="AL219" s="111"/>
      <c r="AM219" s="111"/>
      <c r="AN219" s="111"/>
      <c r="AO219" s="111"/>
      <c r="AP219" s="111"/>
      <c r="AQ219" s="111"/>
    </row>
    <row r="220" spans="2:43" ht="18.75" customHeight="1">
      <c r="B220" s="12"/>
      <c r="C220" s="13"/>
      <c r="D220" s="178"/>
      <c r="E220" s="179"/>
      <c r="F220" s="178"/>
      <c r="G220" s="179"/>
      <c r="H220" s="171" t="s">
        <v>746</v>
      </c>
      <c r="I220" s="171"/>
      <c r="J220" s="171"/>
      <c r="K220" s="171" t="s">
        <v>746</v>
      </c>
      <c r="L220" s="171"/>
      <c r="M220" s="171"/>
      <c r="N220" s="171" t="s">
        <v>746</v>
      </c>
      <c r="O220" s="171"/>
      <c r="P220" s="171"/>
      <c r="Q220" s="171" t="s">
        <v>746</v>
      </c>
      <c r="R220" s="171"/>
      <c r="S220" s="171"/>
      <c r="T220" s="171" t="s">
        <v>746</v>
      </c>
      <c r="U220" s="171"/>
      <c r="V220" s="171"/>
      <c r="W220" s="171" t="s">
        <v>746</v>
      </c>
      <c r="X220" s="171"/>
      <c r="Y220" s="171"/>
      <c r="Z220" s="171" t="s">
        <v>746</v>
      </c>
      <c r="AA220" s="171"/>
      <c r="AB220" s="171"/>
      <c r="AC220" s="171" t="s">
        <v>746</v>
      </c>
      <c r="AD220" s="171"/>
      <c r="AE220" s="171"/>
      <c r="AF220" s="13"/>
      <c r="AH220" s="111"/>
      <c r="AI220" s="111"/>
      <c r="AJ220" s="111"/>
      <c r="AK220" s="111"/>
      <c r="AL220" s="111"/>
      <c r="AM220" s="111"/>
      <c r="AN220" s="111"/>
      <c r="AO220" s="111"/>
      <c r="AP220" s="111"/>
      <c r="AQ220" s="111"/>
    </row>
    <row r="221" spans="2:43" ht="18.75" customHeight="1" thickBot="1">
      <c r="B221" s="12"/>
      <c r="C221" s="13"/>
      <c r="D221" s="178"/>
      <c r="E221" s="179"/>
      <c r="F221" s="178"/>
      <c r="G221" s="179"/>
      <c r="H221" s="130"/>
      <c r="I221" s="131" t="s">
        <v>667</v>
      </c>
      <c r="J221" s="132"/>
      <c r="K221" s="130"/>
      <c r="L221" s="131" t="s">
        <v>667</v>
      </c>
      <c r="M221" s="132"/>
      <c r="N221" s="130"/>
      <c r="O221" s="131" t="s">
        <v>667</v>
      </c>
      <c r="P221" s="132"/>
      <c r="Q221" s="130"/>
      <c r="R221" s="131" t="s">
        <v>667</v>
      </c>
      <c r="S221" s="132"/>
      <c r="T221" s="130"/>
      <c r="U221" s="131" t="s">
        <v>667</v>
      </c>
      <c r="V221" s="132"/>
      <c r="W221" s="130"/>
      <c r="X221" s="131" t="s">
        <v>667</v>
      </c>
      <c r="Y221" s="132"/>
      <c r="Z221" s="130"/>
      <c r="AA221" s="131" t="s">
        <v>667</v>
      </c>
      <c r="AB221" s="132"/>
      <c r="AC221" s="130"/>
      <c r="AD221" s="131" t="s">
        <v>667</v>
      </c>
      <c r="AE221" s="132"/>
      <c r="AF221" s="13"/>
      <c r="AH221" s="111"/>
      <c r="AI221" s="111"/>
      <c r="AJ221" s="111"/>
      <c r="AK221" s="111"/>
      <c r="AL221" s="111"/>
      <c r="AM221" s="111"/>
      <c r="AN221" s="111"/>
      <c r="AO221" s="111"/>
      <c r="AP221" s="111"/>
      <c r="AQ221" s="111"/>
    </row>
    <row r="222" spans="2:43" ht="18.75" customHeight="1" thickTop="1">
      <c r="B222" s="12"/>
      <c r="C222" s="13"/>
      <c r="D222" s="178"/>
      <c r="E222" s="179"/>
      <c r="F222" s="178"/>
      <c r="G222" s="179"/>
      <c r="H222" s="122"/>
      <c r="I222" s="123" t="s">
        <v>667</v>
      </c>
      <c r="J222" s="124"/>
      <c r="K222" s="122"/>
      <c r="L222" s="123" t="s">
        <v>667</v>
      </c>
      <c r="M222" s="124"/>
      <c r="N222" s="122"/>
      <c r="O222" s="123" t="s">
        <v>667</v>
      </c>
      <c r="P222" s="124"/>
      <c r="Q222" s="122"/>
      <c r="R222" s="123" t="s">
        <v>667</v>
      </c>
      <c r="S222" s="124"/>
      <c r="T222" s="122"/>
      <c r="U222" s="123" t="s">
        <v>667</v>
      </c>
      <c r="V222" s="124"/>
      <c r="W222" s="122"/>
      <c r="X222" s="123" t="s">
        <v>667</v>
      </c>
      <c r="Y222" s="124"/>
      <c r="Z222" s="122"/>
      <c r="AA222" s="123" t="s">
        <v>667</v>
      </c>
      <c r="AB222" s="124"/>
      <c r="AC222" s="122"/>
      <c r="AD222" s="123" t="s">
        <v>667</v>
      </c>
      <c r="AE222" s="124"/>
      <c r="AF222" s="13"/>
      <c r="AH222" s="111"/>
      <c r="AI222" s="111"/>
      <c r="AJ222" s="111"/>
      <c r="AK222" s="111"/>
      <c r="AL222" s="111"/>
      <c r="AM222" s="111"/>
      <c r="AN222" s="111"/>
      <c r="AO222" s="111"/>
      <c r="AP222" s="111"/>
      <c r="AQ222" s="111"/>
    </row>
    <row r="223" spans="2:43" ht="18.75" customHeight="1">
      <c r="B223" s="12"/>
      <c r="C223" s="13"/>
      <c r="D223" s="178"/>
      <c r="E223" s="179"/>
      <c r="F223" s="178"/>
      <c r="G223" s="179"/>
      <c r="H223" s="171" t="s">
        <v>746</v>
      </c>
      <c r="I223" s="171"/>
      <c r="J223" s="171"/>
      <c r="K223" s="171" t="s">
        <v>746</v>
      </c>
      <c r="L223" s="171"/>
      <c r="M223" s="171"/>
      <c r="N223" s="171" t="s">
        <v>746</v>
      </c>
      <c r="O223" s="171"/>
      <c r="P223" s="171"/>
      <c r="Q223" s="171" t="s">
        <v>746</v>
      </c>
      <c r="R223" s="171"/>
      <c r="S223" s="171"/>
      <c r="T223" s="171" t="s">
        <v>746</v>
      </c>
      <c r="U223" s="171"/>
      <c r="V223" s="171"/>
      <c r="W223" s="171" t="s">
        <v>746</v>
      </c>
      <c r="X223" s="171"/>
      <c r="Y223" s="171"/>
      <c r="Z223" s="171" t="s">
        <v>746</v>
      </c>
      <c r="AA223" s="171"/>
      <c r="AB223" s="171"/>
      <c r="AC223" s="171" t="s">
        <v>746</v>
      </c>
      <c r="AD223" s="171"/>
      <c r="AE223" s="171"/>
      <c r="AF223" s="13"/>
      <c r="AH223" s="111"/>
      <c r="AI223" s="111"/>
      <c r="AJ223" s="111"/>
      <c r="AK223" s="111"/>
      <c r="AL223" s="111"/>
      <c r="AM223" s="111"/>
      <c r="AN223" s="111"/>
      <c r="AO223" s="111"/>
      <c r="AP223" s="111"/>
      <c r="AQ223" s="111"/>
    </row>
    <row r="224" spans="2:43" ht="18.75" customHeight="1">
      <c r="B224" s="12"/>
      <c r="C224" s="13"/>
      <c r="D224" s="178"/>
      <c r="E224" s="179"/>
      <c r="F224" s="178"/>
      <c r="G224" s="179"/>
      <c r="H224" s="122"/>
      <c r="I224" s="123" t="s">
        <v>667</v>
      </c>
      <c r="J224" s="124"/>
      <c r="K224" s="122"/>
      <c r="L224" s="123" t="s">
        <v>667</v>
      </c>
      <c r="M224" s="124"/>
      <c r="N224" s="122"/>
      <c r="O224" s="123" t="s">
        <v>667</v>
      </c>
      <c r="P224" s="124"/>
      <c r="Q224" s="122"/>
      <c r="R224" s="123" t="s">
        <v>667</v>
      </c>
      <c r="S224" s="124"/>
      <c r="T224" s="122"/>
      <c r="U224" s="123" t="s">
        <v>667</v>
      </c>
      <c r="V224" s="124"/>
      <c r="W224" s="122"/>
      <c r="X224" s="123" t="s">
        <v>667</v>
      </c>
      <c r="Y224" s="124"/>
      <c r="Z224" s="122"/>
      <c r="AA224" s="123" t="s">
        <v>667</v>
      </c>
      <c r="AB224" s="124"/>
      <c r="AC224" s="122"/>
      <c r="AD224" s="123" t="s">
        <v>667</v>
      </c>
      <c r="AE224" s="124"/>
      <c r="AF224" s="13"/>
      <c r="AH224" s="111" t="str">
        <f>D216&amp;"@"&amp;D217&amp;"@"&amp;D218&amp;"@"&amp;D219&amp;"@"&amp;D220&amp;"@"&amp;D221&amp;"@"&amp;D222&amp;"@"&amp;D223&amp;"@"&amp;D224&amp;"@"&amp;F216&amp;"@"&amp;F217&amp;"@"&amp;F218&amp;"@"&amp;F219&amp;"@"&amp;F220&amp;"@"&amp;F221&amp;"@"&amp;F222&amp;"@"&amp;F223&amp;"@"&amp;F224</f>
        <v>@@@@@@@@@@@@@@@@@</v>
      </c>
      <c r="AI224" s="111"/>
      <c r="AJ224" s="111"/>
      <c r="AK224" s="111"/>
      <c r="AL224" s="111"/>
      <c r="AM224" s="111"/>
      <c r="AN224" s="111"/>
      <c r="AO224" s="111"/>
      <c r="AP224" s="111"/>
      <c r="AQ224" s="111"/>
    </row>
    <row r="225" spans="2:43" ht="7.5" customHeight="1">
      <c r="B225" s="12"/>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H225" s="111"/>
      <c r="AI225" s="111"/>
      <c r="AJ225" s="111"/>
      <c r="AK225" s="111"/>
      <c r="AL225" s="111"/>
      <c r="AM225" s="111"/>
      <c r="AN225" s="111"/>
      <c r="AO225" s="111"/>
      <c r="AP225" s="111"/>
      <c r="AQ225" s="111"/>
    </row>
    <row r="226" spans="2:43" ht="21" customHeight="1">
      <c r="B226" s="12"/>
      <c r="C226" s="13"/>
      <c r="D226" s="242" t="s">
        <v>244</v>
      </c>
      <c r="E226" s="242"/>
      <c r="F226" s="194"/>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6"/>
      <c r="AF226" s="13"/>
      <c r="AH226" s="111"/>
      <c r="AI226" s="111"/>
      <c r="AJ226" s="111"/>
      <c r="AK226" s="111"/>
      <c r="AL226" s="111"/>
      <c r="AM226" s="111"/>
      <c r="AN226" s="111"/>
      <c r="AO226" s="111"/>
      <c r="AP226" s="111"/>
      <c r="AQ226" s="111"/>
    </row>
    <row r="227" spans="2:43" ht="5.25" customHeight="1">
      <c r="B227" s="12"/>
      <c r="C227" s="13"/>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13"/>
      <c r="AH227" s="111"/>
      <c r="AI227" s="111"/>
      <c r="AJ227" s="111"/>
      <c r="AK227" s="111"/>
      <c r="AL227" s="111"/>
      <c r="AM227" s="111"/>
      <c r="AN227" s="111"/>
      <c r="AO227" s="111"/>
      <c r="AP227" s="111"/>
      <c r="AQ227" s="111"/>
    </row>
    <row r="228" spans="2:43" ht="5.25" customHeight="1">
      <c r="B228" s="12"/>
      <c r="C228" s="13"/>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13"/>
      <c r="AE228" s="13"/>
      <c r="AF228" s="13"/>
      <c r="AH228" s="111"/>
      <c r="AI228" s="111"/>
      <c r="AJ228" s="111"/>
      <c r="AK228" s="111"/>
      <c r="AL228" s="111"/>
      <c r="AM228" s="111"/>
      <c r="AN228" s="111"/>
      <c r="AO228" s="111"/>
      <c r="AP228" s="111"/>
      <c r="AQ228" s="111"/>
    </row>
    <row r="229" spans="2:43" ht="36" customHeight="1">
      <c r="B229" s="12"/>
      <c r="C229" s="13"/>
      <c r="D229" s="239" t="s">
        <v>733</v>
      </c>
      <c r="E229" s="240"/>
      <c r="F229" s="240"/>
      <c r="G229" s="241"/>
      <c r="H229" s="168" t="s">
        <v>304</v>
      </c>
      <c r="I229" s="169"/>
      <c r="J229" s="170"/>
      <c r="K229" s="168" t="s">
        <v>305</v>
      </c>
      <c r="L229" s="169"/>
      <c r="M229" s="170"/>
      <c r="N229" s="168" t="s">
        <v>306</v>
      </c>
      <c r="O229" s="169"/>
      <c r="P229" s="170"/>
      <c r="Q229" s="168" t="s">
        <v>307</v>
      </c>
      <c r="R229" s="169"/>
      <c r="S229" s="170"/>
      <c r="T229" s="168" t="s">
        <v>308</v>
      </c>
      <c r="U229" s="169"/>
      <c r="V229" s="170"/>
      <c r="W229" s="168" t="s">
        <v>309</v>
      </c>
      <c r="X229" s="169"/>
      <c r="Y229" s="170"/>
      <c r="Z229" s="168" t="s">
        <v>310</v>
      </c>
      <c r="AA229" s="169"/>
      <c r="AB229" s="170"/>
      <c r="AC229" s="161" t="s">
        <v>311</v>
      </c>
      <c r="AD229" s="162"/>
      <c r="AE229" s="163"/>
      <c r="AF229" s="13"/>
      <c r="AH229" s="111"/>
      <c r="AI229" s="111"/>
      <c r="AJ229" s="111"/>
      <c r="AK229" s="111"/>
      <c r="AL229" s="111"/>
      <c r="AM229" s="111"/>
      <c r="AN229" s="111"/>
      <c r="AO229" s="111"/>
      <c r="AP229" s="111"/>
      <c r="AQ229" s="111"/>
    </row>
    <row r="230" spans="2:43" ht="18.75" customHeight="1">
      <c r="B230" s="12"/>
      <c r="C230" s="13"/>
      <c r="D230" s="178"/>
      <c r="E230" s="179"/>
      <c r="F230" s="178"/>
      <c r="G230" s="179"/>
      <c r="H230" s="122"/>
      <c r="I230" s="123" t="s">
        <v>667</v>
      </c>
      <c r="J230" s="124"/>
      <c r="K230" s="122"/>
      <c r="L230" s="123" t="s">
        <v>667</v>
      </c>
      <c r="M230" s="124"/>
      <c r="N230" s="122"/>
      <c r="O230" s="123" t="s">
        <v>667</v>
      </c>
      <c r="P230" s="124"/>
      <c r="Q230" s="122"/>
      <c r="R230" s="123" t="s">
        <v>667</v>
      </c>
      <c r="S230" s="124"/>
      <c r="T230" s="122"/>
      <c r="U230" s="123" t="s">
        <v>667</v>
      </c>
      <c r="V230" s="124"/>
      <c r="W230" s="122"/>
      <c r="X230" s="123" t="s">
        <v>667</v>
      </c>
      <c r="Y230" s="124"/>
      <c r="Z230" s="122"/>
      <c r="AA230" s="123" t="s">
        <v>667</v>
      </c>
      <c r="AB230" s="124"/>
      <c r="AC230" s="122"/>
      <c r="AD230" s="123" t="s">
        <v>667</v>
      </c>
      <c r="AE230" s="124"/>
      <c r="AF230" s="13"/>
      <c r="AH230" s="111"/>
      <c r="AI230" s="111"/>
      <c r="AJ230" s="111"/>
      <c r="AK230" s="111"/>
      <c r="AL230" s="111"/>
      <c r="AM230" s="111"/>
      <c r="AN230" s="111"/>
      <c r="AO230" s="111"/>
      <c r="AP230" s="111"/>
      <c r="AQ230" s="111"/>
    </row>
    <row r="231" spans="2:43" ht="18.75" customHeight="1">
      <c r="B231" s="12"/>
      <c r="C231" s="13"/>
      <c r="D231" s="178"/>
      <c r="E231" s="179"/>
      <c r="F231" s="178"/>
      <c r="G231" s="179"/>
      <c r="H231" s="171" t="s">
        <v>746</v>
      </c>
      <c r="I231" s="171"/>
      <c r="J231" s="171"/>
      <c r="K231" s="171" t="s">
        <v>746</v>
      </c>
      <c r="L231" s="171"/>
      <c r="M231" s="171"/>
      <c r="N231" s="171" t="s">
        <v>746</v>
      </c>
      <c r="O231" s="171"/>
      <c r="P231" s="171"/>
      <c r="Q231" s="171" t="s">
        <v>746</v>
      </c>
      <c r="R231" s="171"/>
      <c r="S231" s="171"/>
      <c r="T231" s="171" t="s">
        <v>746</v>
      </c>
      <c r="U231" s="171"/>
      <c r="V231" s="171"/>
      <c r="W231" s="171" t="s">
        <v>746</v>
      </c>
      <c r="X231" s="171"/>
      <c r="Y231" s="171"/>
      <c r="Z231" s="171" t="s">
        <v>746</v>
      </c>
      <c r="AA231" s="171"/>
      <c r="AB231" s="171"/>
      <c r="AC231" s="171" t="s">
        <v>746</v>
      </c>
      <c r="AD231" s="171"/>
      <c r="AE231" s="171"/>
      <c r="AF231" s="13"/>
      <c r="AH231" s="111"/>
      <c r="AI231" s="111"/>
      <c r="AJ231" s="111"/>
      <c r="AK231" s="111"/>
      <c r="AL231" s="111"/>
      <c r="AM231" s="111"/>
      <c r="AN231" s="111"/>
      <c r="AO231" s="111"/>
      <c r="AP231" s="111"/>
      <c r="AQ231" s="111"/>
    </row>
    <row r="232" spans="2:43" ht="18.75" customHeight="1" thickBot="1">
      <c r="B232" s="12"/>
      <c r="C232" s="13"/>
      <c r="D232" s="178"/>
      <c r="E232" s="179"/>
      <c r="F232" s="178"/>
      <c r="G232" s="179"/>
      <c r="H232" s="122"/>
      <c r="I232" s="123" t="s">
        <v>667</v>
      </c>
      <c r="J232" s="124"/>
      <c r="K232" s="122"/>
      <c r="L232" s="123" t="s">
        <v>667</v>
      </c>
      <c r="M232" s="124"/>
      <c r="N232" s="122"/>
      <c r="O232" s="123" t="s">
        <v>667</v>
      </c>
      <c r="P232" s="124"/>
      <c r="Q232" s="122"/>
      <c r="R232" s="123" t="s">
        <v>667</v>
      </c>
      <c r="S232" s="124"/>
      <c r="T232" s="122"/>
      <c r="U232" s="123" t="s">
        <v>667</v>
      </c>
      <c r="V232" s="124"/>
      <c r="W232" s="122"/>
      <c r="X232" s="123" t="s">
        <v>667</v>
      </c>
      <c r="Y232" s="124"/>
      <c r="Z232" s="122"/>
      <c r="AA232" s="123" t="s">
        <v>667</v>
      </c>
      <c r="AB232" s="124"/>
      <c r="AC232" s="122"/>
      <c r="AD232" s="123" t="s">
        <v>667</v>
      </c>
      <c r="AE232" s="124"/>
      <c r="AF232" s="13"/>
      <c r="AH232" s="111"/>
      <c r="AI232" s="111"/>
      <c r="AJ232" s="111"/>
      <c r="AK232" s="111"/>
      <c r="AL232" s="111"/>
      <c r="AM232" s="111"/>
      <c r="AN232" s="111"/>
      <c r="AO232" s="111"/>
      <c r="AP232" s="111"/>
      <c r="AQ232" s="111"/>
    </row>
    <row r="233" spans="2:43" ht="18.75" customHeight="1" thickTop="1">
      <c r="B233" s="12"/>
      <c r="C233" s="13"/>
      <c r="D233" s="178"/>
      <c r="E233" s="179"/>
      <c r="F233" s="178"/>
      <c r="G233" s="179"/>
      <c r="H233" s="133"/>
      <c r="I233" s="134" t="s">
        <v>667</v>
      </c>
      <c r="J233" s="135"/>
      <c r="K233" s="133"/>
      <c r="L233" s="134" t="s">
        <v>667</v>
      </c>
      <c r="M233" s="135"/>
      <c r="N233" s="133"/>
      <c r="O233" s="134" t="s">
        <v>667</v>
      </c>
      <c r="P233" s="135"/>
      <c r="Q233" s="133"/>
      <c r="R233" s="134" t="s">
        <v>667</v>
      </c>
      <c r="S233" s="135"/>
      <c r="T233" s="133"/>
      <c r="U233" s="134" t="s">
        <v>667</v>
      </c>
      <c r="V233" s="135"/>
      <c r="W233" s="133"/>
      <c r="X233" s="134" t="s">
        <v>667</v>
      </c>
      <c r="Y233" s="135"/>
      <c r="Z233" s="133"/>
      <c r="AA233" s="134" t="s">
        <v>667</v>
      </c>
      <c r="AB233" s="135"/>
      <c r="AC233" s="133"/>
      <c r="AD233" s="134" t="s">
        <v>667</v>
      </c>
      <c r="AE233" s="135"/>
      <c r="AF233" s="13"/>
      <c r="AH233" s="111"/>
      <c r="AI233" s="111"/>
      <c r="AJ233" s="111"/>
      <c r="AK233" s="111"/>
      <c r="AL233" s="111"/>
      <c r="AM233" s="111"/>
      <c r="AN233" s="111"/>
      <c r="AO233" s="111"/>
      <c r="AP233" s="111"/>
      <c r="AQ233" s="111"/>
    </row>
    <row r="234" spans="2:43" ht="18.75" customHeight="1">
      <c r="B234" s="12"/>
      <c r="C234" s="13"/>
      <c r="D234" s="178"/>
      <c r="E234" s="179"/>
      <c r="F234" s="178"/>
      <c r="G234" s="179"/>
      <c r="H234" s="171" t="s">
        <v>746</v>
      </c>
      <c r="I234" s="171"/>
      <c r="J234" s="171"/>
      <c r="K234" s="171" t="s">
        <v>746</v>
      </c>
      <c r="L234" s="171"/>
      <c r="M234" s="171"/>
      <c r="N234" s="171" t="s">
        <v>746</v>
      </c>
      <c r="O234" s="171"/>
      <c r="P234" s="171"/>
      <c r="Q234" s="171" t="s">
        <v>746</v>
      </c>
      <c r="R234" s="171"/>
      <c r="S234" s="171"/>
      <c r="T234" s="171" t="s">
        <v>746</v>
      </c>
      <c r="U234" s="171"/>
      <c r="V234" s="171"/>
      <c r="W234" s="171" t="s">
        <v>746</v>
      </c>
      <c r="X234" s="171"/>
      <c r="Y234" s="171"/>
      <c r="Z234" s="171" t="s">
        <v>746</v>
      </c>
      <c r="AA234" s="171"/>
      <c r="AB234" s="171"/>
      <c r="AC234" s="171" t="s">
        <v>746</v>
      </c>
      <c r="AD234" s="171"/>
      <c r="AE234" s="171"/>
      <c r="AF234" s="13"/>
      <c r="AH234" s="111"/>
      <c r="AI234" s="111"/>
      <c r="AJ234" s="111"/>
      <c r="AK234" s="111"/>
      <c r="AL234" s="111"/>
      <c r="AM234" s="111"/>
      <c r="AN234" s="111"/>
      <c r="AO234" s="111"/>
      <c r="AP234" s="111"/>
      <c r="AQ234" s="111"/>
    </row>
    <row r="235" spans="2:43" ht="18.75" customHeight="1" thickBot="1">
      <c r="B235" s="12"/>
      <c r="C235" s="13"/>
      <c r="D235" s="178"/>
      <c r="E235" s="179"/>
      <c r="F235" s="178"/>
      <c r="G235" s="179"/>
      <c r="H235" s="130"/>
      <c r="I235" s="131" t="s">
        <v>667</v>
      </c>
      <c r="J235" s="132"/>
      <c r="K235" s="130"/>
      <c r="L235" s="131" t="s">
        <v>667</v>
      </c>
      <c r="M235" s="132"/>
      <c r="N235" s="130"/>
      <c r="O235" s="131" t="s">
        <v>667</v>
      </c>
      <c r="P235" s="132"/>
      <c r="Q235" s="130"/>
      <c r="R235" s="131" t="s">
        <v>667</v>
      </c>
      <c r="S235" s="132"/>
      <c r="T235" s="130"/>
      <c r="U235" s="131" t="s">
        <v>667</v>
      </c>
      <c r="V235" s="132"/>
      <c r="W235" s="130"/>
      <c r="X235" s="131" t="s">
        <v>667</v>
      </c>
      <c r="Y235" s="132"/>
      <c r="Z235" s="130"/>
      <c r="AA235" s="131" t="s">
        <v>667</v>
      </c>
      <c r="AB235" s="132"/>
      <c r="AC235" s="130"/>
      <c r="AD235" s="131" t="s">
        <v>667</v>
      </c>
      <c r="AE235" s="132"/>
      <c r="AF235" s="13"/>
      <c r="AH235" s="111"/>
      <c r="AI235" s="111"/>
      <c r="AJ235" s="111"/>
      <c r="AK235" s="111"/>
      <c r="AL235" s="111"/>
      <c r="AM235" s="111"/>
      <c r="AN235" s="111"/>
      <c r="AO235" s="111"/>
      <c r="AP235" s="111"/>
      <c r="AQ235" s="111"/>
    </row>
    <row r="236" spans="2:43" ht="18.75" customHeight="1" thickTop="1">
      <c r="B236" s="12"/>
      <c r="C236" s="13"/>
      <c r="D236" s="178"/>
      <c r="E236" s="179"/>
      <c r="F236" s="178"/>
      <c r="G236" s="179"/>
      <c r="H236" s="122"/>
      <c r="I236" s="123" t="s">
        <v>667</v>
      </c>
      <c r="J236" s="124"/>
      <c r="K236" s="122"/>
      <c r="L236" s="123" t="s">
        <v>667</v>
      </c>
      <c r="M236" s="124"/>
      <c r="N236" s="122"/>
      <c r="O236" s="123" t="s">
        <v>667</v>
      </c>
      <c r="P236" s="124"/>
      <c r="Q236" s="122"/>
      <c r="R236" s="123" t="s">
        <v>667</v>
      </c>
      <c r="S236" s="124"/>
      <c r="T236" s="122"/>
      <c r="U236" s="123" t="s">
        <v>667</v>
      </c>
      <c r="V236" s="124"/>
      <c r="W236" s="122"/>
      <c r="X236" s="123" t="s">
        <v>667</v>
      </c>
      <c r="Y236" s="124"/>
      <c r="Z236" s="122"/>
      <c r="AA236" s="123" t="s">
        <v>667</v>
      </c>
      <c r="AB236" s="124"/>
      <c r="AC236" s="122"/>
      <c r="AD236" s="123" t="s">
        <v>667</v>
      </c>
      <c r="AE236" s="124"/>
      <c r="AF236" s="13"/>
      <c r="AH236" s="111"/>
      <c r="AI236" s="111"/>
      <c r="AJ236" s="111"/>
      <c r="AK236" s="111"/>
      <c r="AL236" s="111"/>
      <c r="AM236" s="111"/>
      <c r="AN236" s="111"/>
      <c r="AO236" s="111"/>
      <c r="AP236" s="111"/>
      <c r="AQ236" s="111"/>
    </row>
    <row r="237" spans="2:43" ht="18.75" customHeight="1">
      <c r="B237" s="12"/>
      <c r="C237" s="13"/>
      <c r="D237" s="178"/>
      <c r="E237" s="179"/>
      <c r="F237" s="178"/>
      <c r="G237" s="179"/>
      <c r="H237" s="171" t="s">
        <v>746</v>
      </c>
      <c r="I237" s="171"/>
      <c r="J237" s="171"/>
      <c r="K237" s="171" t="s">
        <v>746</v>
      </c>
      <c r="L237" s="171"/>
      <c r="M237" s="171"/>
      <c r="N237" s="171" t="s">
        <v>746</v>
      </c>
      <c r="O237" s="171"/>
      <c r="P237" s="171"/>
      <c r="Q237" s="171" t="s">
        <v>746</v>
      </c>
      <c r="R237" s="171"/>
      <c r="S237" s="171"/>
      <c r="T237" s="171" t="s">
        <v>746</v>
      </c>
      <c r="U237" s="171"/>
      <c r="V237" s="171"/>
      <c r="W237" s="171" t="s">
        <v>746</v>
      </c>
      <c r="X237" s="171"/>
      <c r="Y237" s="171"/>
      <c r="Z237" s="171" t="s">
        <v>746</v>
      </c>
      <c r="AA237" s="171"/>
      <c r="AB237" s="171"/>
      <c r="AC237" s="171" t="s">
        <v>746</v>
      </c>
      <c r="AD237" s="171"/>
      <c r="AE237" s="171"/>
      <c r="AF237" s="13"/>
      <c r="AH237" s="111"/>
      <c r="AI237" s="111"/>
      <c r="AJ237" s="111"/>
      <c r="AK237" s="111"/>
      <c r="AL237" s="111"/>
      <c r="AM237" s="111"/>
      <c r="AN237" s="111"/>
      <c r="AO237" s="111"/>
      <c r="AP237" s="111"/>
      <c r="AQ237" s="111"/>
    </row>
    <row r="238" spans="2:43" ht="18.75" customHeight="1">
      <c r="B238" s="12"/>
      <c r="C238" s="13"/>
      <c r="D238" s="178"/>
      <c r="E238" s="179"/>
      <c r="F238" s="178"/>
      <c r="G238" s="179"/>
      <c r="H238" s="122"/>
      <c r="I238" s="123" t="s">
        <v>667</v>
      </c>
      <c r="J238" s="124"/>
      <c r="K238" s="122"/>
      <c r="L238" s="123" t="s">
        <v>667</v>
      </c>
      <c r="M238" s="124"/>
      <c r="N238" s="122"/>
      <c r="O238" s="123" t="s">
        <v>667</v>
      </c>
      <c r="P238" s="124"/>
      <c r="Q238" s="122"/>
      <c r="R238" s="123" t="s">
        <v>667</v>
      </c>
      <c r="S238" s="124"/>
      <c r="T238" s="122"/>
      <c r="U238" s="123" t="s">
        <v>667</v>
      </c>
      <c r="V238" s="124"/>
      <c r="W238" s="122"/>
      <c r="X238" s="123" t="s">
        <v>667</v>
      </c>
      <c r="Y238" s="124"/>
      <c r="Z238" s="122"/>
      <c r="AA238" s="123" t="s">
        <v>667</v>
      </c>
      <c r="AB238" s="124"/>
      <c r="AC238" s="122"/>
      <c r="AD238" s="123" t="s">
        <v>667</v>
      </c>
      <c r="AE238" s="124"/>
      <c r="AF238" s="13"/>
      <c r="AH238" s="111" t="str">
        <f>D230&amp;"@"&amp;D231&amp;"@"&amp;D232&amp;"@"&amp;D233&amp;"@"&amp;D234&amp;"@"&amp;D235&amp;"@"&amp;D236&amp;"@"&amp;D237&amp;"@"&amp;D238&amp;"@"&amp;F230&amp;"@"&amp;F231&amp;"@"&amp;F232&amp;"@"&amp;F233&amp;"@"&amp;F234&amp;"@"&amp;F235&amp;"@"&amp;F236&amp;"@"&amp;F237&amp;"@"&amp;F238</f>
        <v>@@@@@@@@@@@@@@@@@</v>
      </c>
      <c r="AI238" s="111"/>
      <c r="AJ238" s="111"/>
      <c r="AK238" s="111"/>
      <c r="AL238" s="111"/>
      <c r="AM238" s="111"/>
      <c r="AN238" s="111"/>
      <c r="AO238" s="111"/>
      <c r="AP238" s="111"/>
      <c r="AQ238" s="111"/>
    </row>
    <row r="239" spans="2:43" ht="7.5" customHeight="1">
      <c r="B239" s="12"/>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H239" s="111"/>
      <c r="AI239" s="111"/>
      <c r="AJ239" s="111"/>
      <c r="AK239" s="111"/>
      <c r="AL239" s="111"/>
      <c r="AM239" s="111"/>
      <c r="AN239" s="111"/>
      <c r="AO239" s="111"/>
      <c r="AP239" s="111"/>
      <c r="AQ239" s="111"/>
    </row>
    <row r="240" spans="2:43" ht="21" customHeight="1">
      <c r="B240" s="12"/>
      <c r="C240" s="13"/>
      <c r="D240" s="242" t="s">
        <v>244</v>
      </c>
      <c r="E240" s="242"/>
      <c r="F240" s="194"/>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6"/>
      <c r="AF240" s="13"/>
      <c r="AH240" s="111"/>
      <c r="AI240" s="111"/>
      <c r="AJ240" s="111"/>
      <c r="AK240" s="111"/>
      <c r="AL240" s="111"/>
      <c r="AM240" s="111"/>
      <c r="AN240" s="111"/>
      <c r="AO240" s="111"/>
      <c r="AP240" s="111"/>
      <c r="AQ240" s="111"/>
    </row>
    <row r="241" spans="2:43" ht="5.25" customHeight="1">
      <c r="B241" s="12"/>
      <c r="C241" s="13"/>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13"/>
      <c r="AH241" s="111"/>
      <c r="AI241" s="111"/>
      <c r="AJ241" s="111"/>
      <c r="AK241" s="111"/>
      <c r="AL241" s="111"/>
      <c r="AM241" s="111"/>
      <c r="AN241" s="111"/>
      <c r="AO241" s="111"/>
      <c r="AP241" s="111"/>
      <c r="AQ241" s="111"/>
    </row>
    <row r="242" spans="2:43" ht="5.25" customHeight="1">
      <c r="B242" s="12"/>
      <c r="C242" s="13"/>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13"/>
      <c r="AE242" s="13"/>
      <c r="AF242" s="13"/>
      <c r="AH242" s="111"/>
      <c r="AI242" s="111"/>
      <c r="AJ242" s="111"/>
      <c r="AK242" s="111"/>
      <c r="AL242" s="111"/>
      <c r="AM242" s="111"/>
      <c r="AN242" s="111"/>
      <c r="AO242" s="111"/>
      <c r="AP242" s="111"/>
      <c r="AQ242" s="111"/>
    </row>
    <row r="243" spans="2:43" ht="36" customHeight="1">
      <c r="B243" s="12"/>
      <c r="C243" s="13"/>
      <c r="D243" s="239" t="s">
        <v>733</v>
      </c>
      <c r="E243" s="240"/>
      <c r="F243" s="240"/>
      <c r="G243" s="241"/>
      <c r="H243" s="168" t="s">
        <v>304</v>
      </c>
      <c r="I243" s="169"/>
      <c r="J243" s="170"/>
      <c r="K243" s="168" t="s">
        <v>305</v>
      </c>
      <c r="L243" s="169"/>
      <c r="M243" s="170"/>
      <c r="N243" s="168" t="s">
        <v>306</v>
      </c>
      <c r="O243" s="169"/>
      <c r="P243" s="170"/>
      <c r="Q243" s="168" t="s">
        <v>307</v>
      </c>
      <c r="R243" s="169"/>
      <c r="S243" s="170"/>
      <c r="T243" s="168" t="s">
        <v>308</v>
      </c>
      <c r="U243" s="169"/>
      <c r="V243" s="170"/>
      <c r="W243" s="168" t="s">
        <v>309</v>
      </c>
      <c r="X243" s="169"/>
      <c r="Y243" s="170"/>
      <c r="Z243" s="168" t="s">
        <v>310</v>
      </c>
      <c r="AA243" s="169"/>
      <c r="AB243" s="170"/>
      <c r="AC243" s="161" t="s">
        <v>311</v>
      </c>
      <c r="AD243" s="162"/>
      <c r="AE243" s="163"/>
      <c r="AF243" s="13"/>
      <c r="AH243" s="111"/>
      <c r="AI243" s="111"/>
      <c r="AJ243" s="111"/>
      <c r="AK243" s="111"/>
      <c r="AL243" s="111"/>
      <c r="AM243" s="111"/>
      <c r="AN243" s="111"/>
      <c r="AO243" s="111"/>
      <c r="AP243" s="111"/>
      <c r="AQ243" s="111"/>
    </row>
    <row r="244" spans="2:43" ht="18.75" customHeight="1">
      <c r="B244" s="12"/>
      <c r="C244" s="13"/>
      <c r="D244" s="178"/>
      <c r="E244" s="179"/>
      <c r="F244" s="178"/>
      <c r="G244" s="179"/>
      <c r="H244" s="122"/>
      <c r="I244" s="123" t="s">
        <v>667</v>
      </c>
      <c r="J244" s="124"/>
      <c r="K244" s="122"/>
      <c r="L244" s="123" t="s">
        <v>667</v>
      </c>
      <c r="M244" s="124"/>
      <c r="N244" s="122"/>
      <c r="O244" s="123" t="s">
        <v>667</v>
      </c>
      <c r="P244" s="124"/>
      <c r="Q244" s="122"/>
      <c r="R244" s="123" t="s">
        <v>667</v>
      </c>
      <c r="S244" s="124"/>
      <c r="T244" s="122"/>
      <c r="U244" s="123" t="s">
        <v>667</v>
      </c>
      <c r="V244" s="124"/>
      <c r="W244" s="122"/>
      <c r="X244" s="123" t="s">
        <v>667</v>
      </c>
      <c r="Y244" s="124"/>
      <c r="Z244" s="122"/>
      <c r="AA244" s="123" t="s">
        <v>667</v>
      </c>
      <c r="AB244" s="124"/>
      <c r="AC244" s="122"/>
      <c r="AD244" s="123" t="s">
        <v>667</v>
      </c>
      <c r="AE244" s="124"/>
      <c r="AF244" s="13"/>
      <c r="AH244" s="111"/>
      <c r="AI244" s="111"/>
      <c r="AJ244" s="111"/>
      <c r="AK244" s="111"/>
      <c r="AL244" s="111"/>
      <c r="AM244" s="111"/>
      <c r="AN244" s="111"/>
      <c r="AO244" s="111"/>
      <c r="AP244" s="111"/>
      <c r="AQ244" s="111"/>
    </row>
    <row r="245" spans="2:43" ht="18.75" customHeight="1">
      <c r="B245" s="12"/>
      <c r="C245" s="13"/>
      <c r="D245" s="178"/>
      <c r="E245" s="179"/>
      <c r="F245" s="178"/>
      <c r="G245" s="179"/>
      <c r="H245" s="171" t="s">
        <v>746</v>
      </c>
      <c r="I245" s="171"/>
      <c r="J245" s="171"/>
      <c r="K245" s="171" t="s">
        <v>746</v>
      </c>
      <c r="L245" s="171"/>
      <c r="M245" s="171"/>
      <c r="N245" s="171" t="s">
        <v>746</v>
      </c>
      <c r="O245" s="171"/>
      <c r="P245" s="171"/>
      <c r="Q245" s="171" t="s">
        <v>746</v>
      </c>
      <c r="R245" s="171"/>
      <c r="S245" s="171"/>
      <c r="T245" s="171" t="s">
        <v>746</v>
      </c>
      <c r="U245" s="171"/>
      <c r="V245" s="171"/>
      <c r="W245" s="171" t="s">
        <v>746</v>
      </c>
      <c r="X245" s="171"/>
      <c r="Y245" s="171"/>
      <c r="Z245" s="171" t="s">
        <v>746</v>
      </c>
      <c r="AA245" s="171"/>
      <c r="AB245" s="171"/>
      <c r="AC245" s="171" t="s">
        <v>746</v>
      </c>
      <c r="AD245" s="171"/>
      <c r="AE245" s="171"/>
      <c r="AF245" s="13"/>
      <c r="AH245" s="111"/>
      <c r="AI245" s="111"/>
      <c r="AJ245" s="111"/>
      <c r="AK245" s="111"/>
      <c r="AL245" s="111"/>
      <c r="AM245" s="111"/>
      <c r="AN245" s="111"/>
      <c r="AO245" s="111"/>
      <c r="AP245" s="111"/>
      <c r="AQ245" s="111"/>
    </row>
    <row r="246" spans="2:43" ht="18.75" customHeight="1" thickBot="1">
      <c r="B246" s="12"/>
      <c r="C246" s="13"/>
      <c r="D246" s="178"/>
      <c r="E246" s="179"/>
      <c r="F246" s="178"/>
      <c r="G246" s="179"/>
      <c r="H246" s="122"/>
      <c r="I246" s="123" t="s">
        <v>667</v>
      </c>
      <c r="J246" s="124"/>
      <c r="K246" s="122"/>
      <c r="L246" s="123" t="s">
        <v>667</v>
      </c>
      <c r="M246" s="124"/>
      <c r="N246" s="122"/>
      <c r="O246" s="123" t="s">
        <v>667</v>
      </c>
      <c r="P246" s="124"/>
      <c r="Q246" s="122"/>
      <c r="R246" s="123" t="s">
        <v>667</v>
      </c>
      <c r="S246" s="124"/>
      <c r="T246" s="122"/>
      <c r="U246" s="123" t="s">
        <v>667</v>
      </c>
      <c r="V246" s="124"/>
      <c r="W246" s="122"/>
      <c r="X246" s="123" t="s">
        <v>667</v>
      </c>
      <c r="Y246" s="124"/>
      <c r="Z246" s="122"/>
      <c r="AA246" s="123" t="s">
        <v>667</v>
      </c>
      <c r="AB246" s="124"/>
      <c r="AC246" s="122"/>
      <c r="AD246" s="123" t="s">
        <v>667</v>
      </c>
      <c r="AE246" s="124"/>
      <c r="AF246" s="13"/>
      <c r="AH246" s="111"/>
      <c r="AI246" s="111"/>
      <c r="AJ246" s="111"/>
      <c r="AK246" s="111"/>
      <c r="AL246" s="111"/>
      <c r="AM246" s="111"/>
      <c r="AN246" s="111"/>
      <c r="AO246" s="111"/>
      <c r="AP246" s="111"/>
      <c r="AQ246" s="111"/>
    </row>
    <row r="247" spans="2:43" ht="18.75" customHeight="1" thickTop="1">
      <c r="B247" s="12"/>
      <c r="C247" s="13"/>
      <c r="D247" s="178"/>
      <c r="E247" s="179"/>
      <c r="F247" s="178"/>
      <c r="G247" s="179"/>
      <c r="H247" s="133"/>
      <c r="I247" s="134" t="s">
        <v>667</v>
      </c>
      <c r="J247" s="135"/>
      <c r="K247" s="133"/>
      <c r="L247" s="134" t="s">
        <v>667</v>
      </c>
      <c r="M247" s="135"/>
      <c r="N247" s="133"/>
      <c r="O247" s="134" t="s">
        <v>667</v>
      </c>
      <c r="P247" s="135"/>
      <c r="Q247" s="133"/>
      <c r="R247" s="134" t="s">
        <v>667</v>
      </c>
      <c r="S247" s="135"/>
      <c r="T247" s="133"/>
      <c r="U247" s="134" t="s">
        <v>667</v>
      </c>
      <c r="V247" s="135"/>
      <c r="W247" s="133"/>
      <c r="X247" s="134" t="s">
        <v>667</v>
      </c>
      <c r="Y247" s="135"/>
      <c r="Z247" s="133"/>
      <c r="AA247" s="134" t="s">
        <v>667</v>
      </c>
      <c r="AB247" s="135"/>
      <c r="AC247" s="133"/>
      <c r="AD247" s="134" t="s">
        <v>667</v>
      </c>
      <c r="AE247" s="135"/>
      <c r="AF247" s="13"/>
      <c r="AH247" s="111"/>
      <c r="AI247" s="111"/>
      <c r="AJ247" s="111"/>
      <c r="AK247" s="111"/>
      <c r="AL247" s="111"/>
      <c r="AM247" s="111"/>
      <c r="AN247" s="111"/>
      <c r="AO247" s="111"/>
      <c r="AP247" s="111"/>
      <c r="AQ247" s="111"/>
    </row>
    <row r="248" spans="2:43" ht="18.75" customHeight="1">
      <c r="B248" s="12"/>
      <c r="C248" s="13"/>
      <c r="D248" s="178"/>
      <c r="E248" s="179"/>
      <c r="F248" s="178"/>
      <c r="G248" s="179"/>
      <c r="H248" s="171" t="s">
        <v>746</v>
      </c>
      <c r="I248" s="171"/>
      <c r="J248" s="171"/>
      <c r="K248" s="171" t="s">
        <v>746</v>
      </c>
      <c r="L248" s="171"/>
      <c r="M248" s="171"/>
      <c r="N248" s="171" t="s">
        <v>746</v>
      </c>
      <c r="O248" s="171"/>
      <c r="P248" s="171"/>
      <c r="Q248" s="171" t="s">
        <v>746</v>
      </c>
      <c r="R248" s="171"/>
      <c r="S248" s="171"/>
      <c r="T248" s="171" t="s">
        <v>746</v>
      </c>
      <c r="U248" s="171"/>
      <c r="V248" s="171"/>
      <c r="W248" s="171" t="s">
        <v>746</v>
      </c>
      <c r="X248" s="171"/>
      <c r="Y248" s="171"/>
      <c r="Z248" s="171" t="s">
        <v>746</v>
      </c>
      <c r="AA248" s="171"/>
      <c r="AB248" s="171"/>
      <c r="AC248" s="171" t="s">
        <v>746</v>
      </c>
      <c r="AD248" s="171"/>
      <c r="AE248" s="171"/>
      <c r="AF248" s="13"/>
      <c r="AH248" s="111"/>
      <c r="AI248" s="111"/>
      <c r="AJ248" s="111"/>
      <c r="AK248" s="111"/>
      <c r="AL248" s="111"/>
      <c r="AM248" s="111"/>
      <c r="AN248" s="111"/>
      <c r="AO248" s="111"/>
      <c r="AP248" s="111"/>
      <c r="AQ248" s="111"/>
    </row>
    <row r="249" spans="2:43" ht="18.75" customHeight="1" thickBot="1">
      <c r="B249" s="12"/>
      <c r="C249" s="13"/>
      <c r="D249" s="178"/>
      <c r="E249" s="179"/>
      <c r="F249" s="178"/>
      <c r="G249" s="179"/>
      <c r="H249" s="130"/>
      <c r="I249" s="131" t="s">
        <v>667</v>
      </c>
      <c r="J249" s="132"/>
      <c r="K249" s="130"/>
      <c r="L249" s="131" t="s">
        <v>667</v>
      </c>
      <c r="M249" s="132"/>
      <c r="N249" s="130"/>
      <c r="O249" s="131" t="s">
        <v>667</v>
      </c>
      <c r="P249" s="132"/>
      <c r="Q249" s="130"/>
      <c r="R249" s="131" t="s">
        <v>667</v>
      </c>
      <c r="S249" s="132"/>
      <c r="T249" s="130"/>
      <c r="U249" s="131" t="s">
        <v>667</v>
      </c>
      <c r="V249" s="132"/>
      <c r="W249" s="130"/>
      <c r="X249" s="131" t="s">
        <v>667</v>
      </c>
      <c r="Y249" s="132"/>
      <c r="Z249" s="130"/>
      <c r="AA249" s="131" t="s">
        <v>667</v>
      </c>
      <c r="AB249" s="132"/>
      <c r="AC249" s="130"/>
      <c r="AD249" s="131" t="s">
        <v>667</v>
      </c>
      <c r="AE249" s="132"/>
      <c r="AF249" s="13"/>
      <c r="AH249" s="111"/>
      <c r="AI249" s="111"/>
      <c r="AJ249" s="111"/>
      <c r="AK249" s="111"/>
      <c r="AL249" s="111"/>
      <c r="AM249" s="111"/>
      <c r="AN249" s="111"/>
      <c r="AO249" s="111"/>
      <c r="AP249" s="111"/>
      <c r="AQ249" s="111"/>
    </row>
    <row r="250" spans="2:43" ht="18.75" customHeight="1" thickTop="1">
      <c r="B250" s="12"/>
      <c r="C250" s="13"/>
      <c r="D250" s="178"/>
      <c r="E250" s="179"/>
      <c r="F250" s="178"/>
      <c r="G250" s="179"/>
      <c r="H250" s="122"/>
      <c r="I250" s="123" t="s">
        <v>667</v>
      </c>
      <c r="J250" s="124"/>
      <c r="K250" s="122"/>
      <c r="L250" s="123" t="s">
        <v>667</v>
      </c>
      <c r="M250" s="124"/>
      <c r="N250" s="122"/>
      <c r="O250" s="123" t="s">
        <v>667</v>
      </c>
      <c r="P250" s="124"/>
      <c r="Q250" s="122"/>
      <c r="R250" s="123" t="s">
        <v>667</v>
      </c>
      <c r="S250" s="124"/>
      <c r="T250" s="122"/>
      <c r="U250" s="123" t="s">
        <v>667</v>
      </c>
      <c r="V250" s="124"/>
      <c r="W250" s="122"/>
      <c r="X250" s="123" t="s">
        <v>667</v>
      </c>
      <c r="Y250" s="124"/>
      <c r="Z250" s="122"/>
      <c r="AA250" s="123" t="s">
        <v>667</v>
      </c>
      <c r="AB250" s="124"/>
      <c r="AC250" s="122"/>
      <c r="AD250" s="123" t="s">
        <v>667</v>
      </c>
      <c r="AE250" s="124"/>
      <c r="AF250" s="13"/>
      <c r="AH250" s="111"/>
      <c r="AI250" s="111"/>
      <c r="AJ250" s="111"/>
      <c r="AK250" s="111"/>
      <c r="AL250" s="111"/>
      <c r="AM250" s="111"/>
      <c r="AN250" s="111"/>
      <c r="AO250" s="111"/>
      <c r="AP250" s="111"/>
      <c r="AQ250" s="111"/>
    </row>
    <row r="251" spans="2:43" ht="18.75" customHeight="1">
      <c r="B251" s="12"/>
      <c r="C251" s="13"/>
      <c r="D251" s="178"/>
      <c r="E251" s="179"/>
      <c r="F251" s="178"/>
      <c r="G251" s="179"/>
      <c r="H251" s="171" t="s">
        <v>746</v>
      </c>
      <c r="I251" s="171"/>
      <c r="J251" s="171"/>
      <c r="K251" s="171" t="s">
        <v>746</v>
      </c>
      <c r="L251" s="171"/>
      <c r="M251" s="171"/>
      <c r="N251" s="171" t="s">
        <v>746</v>
      </c>
      <c r="O251" s="171"/>
      <c r="P251" s="171"/>
      <c r="Q251" s="171" t="s">
        <v>746</v>
      </c>
      <c r="R251" s="171"/>
      <c r="S251" s="171"/>
      <c r="T251" s="171" t="s">
        <v>746</v>
      </c>
      <c r="U251" s="171"/>
      <c r="V251" s="171"/>
      <c r="W251" s="171" t="s">
        <v>746</v>
      </c>
      <c r="X251" s="171"/>
      <c r="Y251" s="171"/>
      <c r="Z251" s="171" t="s">
        <v>746</v>
      </c>
      <c r="AA251" s="171"/>
      <c r="AB251" s="171"/>
      <c r="AC251" s="171" t="s">
        <v>746</v>
      </c>
      <c r="AD251" s="171"/>
      <c r="AE251" s="171"/>
      <c r="AF251" s="13"/>
      <c r="AH251" s="111"/>
      <c r="AI251" s="111"/>
      <c r="AJ251" s="111"/>
      <c r="AK251" s="111"/>
      <c r="AL251" s="111"/>
      <c r="AM251" s="111"/>
      <c r="AN251" s="111"/>
      <c r="AO251" s="111"/>
      <c r="AP251" s="111"/>
      <c r="AQ251" s="111"/>
    </row>
    <row r="252" spans="2:43" ht="18.75" customHeight="1">
      <c r="B252" s="12"/>
      <c r="C252" s="13"/>
      <c r="D252" s="178"/>
      <c r="E252" s="179"/>
      <c r="F252" s="178"/>
      <c r="G252" s="179"/>
      <c r="H252" s="122"/>
      <c r="I252" s="123" t="s">
        <v>667</v>
      </c>
      <c r="J252" s="124"/>
      <c r="K252" s="122"/>
      <c r="L252" s="123" t="s">
        <v>667</v>
      </c>
      <c r="M252" s="124"/>
      <c r="N252" s="122"/>
      <c r="O252" s="123" t="s">
        <v>667</v>
      </c>
      <c r="P252" s="124"/>
      <c r="Q252" s="122"/>
      <c r="R252" s="123" t="s">
        <v>667</v>
      </c>
      <c r="S252" s="124"/>
      <c r="T252" s="122"/>
      <c r="U252" s="123" t="s">
        <v>667</v>
      </c>
      <c r="V252" s="124"/>
      <c r="W252" s="122"/>
      <c r="X252" s="123" t="s">
        <v>667</v>
      </c>
      <c r="Y252" s="124"/>
      <c r="Z252" s="122"/>
      <c r="AA252" s="123" t="s">
        <v>667</v>
      </c>
      <c r="AB252" s="124"/>
      <c r="AC252" s="122"/>
      <c r="AD252" s="123" t="s">
        <v>667</v>
      </c>
      <c r="AE252" s="124"/>
      <c r="AF252" s="13"/>
      <c r="AH252" s="111" t="str">
        <f>D244&amp;"@"&amp;D245&amp;"@"&amp;D246&amp;"@"&amp;D247&amp;"@"&amp;D248&amp;"@"&amp;D249&amp;"@"&amp;D250&amp;"@"&amp;D251&amp;"@"&amp;D252&amp;"@"&amp;F244&amp;"@"&amp;F245&amp;"@"&amp;F246&amp;"@"&amp;F247&amp;"@"&amp;F248&amp;"@"&amp;F249&amp;"@"&amp;F250&amp;"@"&amp;F251&amp;"@"&amp;F252</f>
        <v>@@@@@@@@@@@@@@@@@</v>
      </c>
      <c r="AI252" s="111"/>
      <c r="AJ252" s="111"/>
      <c r="AK252" s="111"/>
      <c r="AL252" s="111"/>
      <c r="AM252" s="111"/>
      <c r="AN252" s="111"/>
      <c r="AO252" s="111"/>
      <c r="AP252" s="111"/>
      <c r="AQ252" s="111"/>
    </row>
    <row r="253" spans="2:43" ht="7.5" customHeight="1">
      <c r="B253" s="12"/>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H253" s="111"/>
      <c r="AI253" s="111"/>
      <c r="AJ253" s="111"/>
      <c r="AK253" s="111"/>
      <c r="AL253" s="111"/>
      <c r="AM253" s="111"/>
      <c r="AN253" s="111"/>
      <c r="AO253" s="111"/>
      <c r="AP253" s="111"/>
      <c r="AQ253" s="111"/>
    </row>
    <row r="254" spans="2:43" ht="21" customHeight="1">
      <c r="B254" s="12"/>
      <c r="C254" s="13"/>
      <c r="D254" s="242" t="s">
        <v>244</v>
      </c>
      <c r="E254" s="242"/>
      <c r="F254" s="194"/>
      <c r="G254" s="195"/>
      <c r="H254" s="195"/>
      <c r="I254" s="195"/>
      <c r="J254" s="195"/>
      <c r="K254" s="195"/>
      <c r="L254" s="195"/>
      <c r="M254" s="195"/>
      <c r="N254" s="195"/>
      <c r="O254" s="195"/>
      <c r="P254" s="195"/>
      <c r="Q254" s="195"/>
      <c r="R254" s="195"/>
      <c r="S254" s="195"/>
      <c r="T254" s="195"/>
      <c r="U254" s="195"/>
      <c r="V254" s="195"/>
      <c r="W254" s="195"/>
      <c r="X254" s="195"/>
      <c r="Y254" s="195"/>
      <c r="Z254" s="195"/>
      <c r="AA254" s="195"/>
      <c r="AB254" s="195"/>
      <c r="AC254" s="195"/>
      <c r="AD254" s="195"/>
      <c r="AE254" s="196"/>
      <c r="AF254" s="13"/>
      <c r="AH254" s="111"/>
      <c r="AI254" s="111"/>
      <c r="AJ254" s="111"/>
      <c r="AK254" s="111"/>
      <c r="AL254" s="111"/>
      <c r="AM254" s="111"/>
      <c r="AN254" s="111"/>
      <c r="AO254" s="111"/>
      <c r="AP254" s="111"/>
      <c r="AQ254" s="111"/>
    </row>
    <row r="255" spans="2:43" ht="5.25" customHeight="1">
      <c r="B255" s="12"/>
      <c r="C255" s="13"/>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13"/>
      <c r="AH255" s="111"/>
      <c r="AI255" s="111"/>
      <c r="AJ255" s="111"/>
      <c r="AK255" s="111"/>
      <c r="AL255" s="111"/>
      <c r="AM255" s="111"/>
      <c r="AN255" s="111"/>
      <c r="AO255" s="111"/>
      <c r="AP255" s="111"/>
      <c r="AQ255" s="111"/>
    </row>
    <row r="256" spans="2:43" ht="5.25" customHeight="1">
      <c r="B256" s="12"/>
      <c r="C256" s="13"/>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13"/>
      <c r="AE256" s="13"/>
      <c r="AF256" s="13"/>
      <c r="AH256" s="111"/>
      <c r="AI256" s="111"/>
      <c r="AJ256" s="111"/>
      <c r="AK256" s="111"/>
      <c r="AL256" s="111"/>
      <c r="AM256" s="111"/>
      <c r="AN256" s="111"/>
      <c r="AO256" s="111"/>
      <c r="AP256" s="111"/>
      <c r="AQ256" s="111"/>
    </row>
    <row r="257" spans="2:43" ht="36" customHeight="1">
      <c r="B257" s="12"/>
      <c r="C257" s="13"/>
      <c r="D257" s="239" t="s">
        <v>733</v>
      </c>
      <c r="E257" s="240"/>
      <c r="F257" s="240"/>
      <c r="G257" s="241"/>
      <c r="H257" s="168" t="s">
        <v>304</v>
      </c>
      <c r="I257" s="169"/>
      <c r="J257" s="170"/>
      <c r="K257" s="168" t="s">
        <v>305</v>
      </c>
      <c r="L257" s="169"/>
      <c r="M257" s="170"/>
      <c r="N257" s="168" t="s">
        <v>306</v>
      </c>
      <c r="O257" s="169"/>
      <c r="P257" s="170"/>
      <c r="Q257" s="168" t="s">
        <v>307</v>
      </c>
      <c r="R257" s="169"/>
      <c r="S257" s="170"/>
      <c r="T257" s="168" t="s">
        <v>308</v>
      </c>
      <c r="U257" s="169"/>
      <c r="V257" s="170"/>
      <c r="W257" s="168" t="s">
        <v>309</v>
      </c>
      <c r="X257" s="169"/>
      <c r="Y257" s="170"/>
      <c r="Z257" s="168" t="s">
        <v>310</v>
      </c>
      <c r="AA257" s="169"/>
      <c r="AB257" s="170"/>
      <c r="AC257" s="161" t="s">
        <v>311</v>
      </c>
      <c r="AD257" s="162"/>
      <c r="AE257" s="163"/>
      <c r="AF257" s="13"/>
      <c r="AH257" s="111"/>
      <c r="AI257" s="111"/>
      <c r="AJ257" s="111"/>
      <c r="AK257" s="111"/>
      <c r="AL257" s="111"/>
      <c r="AM257" s="111"/>
      <c r="AN257" s="111"/>
      <c r="AO257" s="111"/>
      <c r="AP257" s="111"/>
      <c r="AQ257" s="111"/>
    </row>
    <row r="258" spans="2:43" ht="18.75" customHeight="1">
      <c r="B258" s="12"/>
      <c r="C258" s="13"/>
      <c r="D258" s="178"/>
      <c r="E258" s="179"/>
      <c r="F258" s="178"/>
      <c r="G258" s="179"/>
      <c r="H258" s="122"/>
      <c r="I258" s="123" t="s">
        <v>667</v>
      </c>
      <c r="J258" s="124"/>
      <c r="K258" s="122"/>
      <c r="L258" s="123" t="s">
        <v>667</v>
      </c>
      <c r="M258" s="124"/>
      <c r="N258" s="122"/>
      <c r="O258" s="123" t="s">
        <v>667</v>
      </c>
      <c r="P258" s="124"/>
      <c r="Q258" s="122"/>
      <c r="R258" s="123" t="s">
        <v>667</v>
      </c>
      <c r="S258" s="124"/>
      <c r="T258" s="122"/>
      <c r="U258" s="123" t="s">
        <v>667</v>
      </c>
      <c r="V258" s="124"/>
      <c r="W258" s="122"/>
      <c r="X258" s="123" t="s">
        <v>667</v>
      </c>
      <c r="Y258" s="124"/>
      <c r="Z258" s="122"/>
      <c r="AA258" s="123" t="s">
        <v>667</v>
      </c>
      <c r="AB258" s="124"/>
      <c r="AC258" s="122"/>
      <c r="AD258" s="123" t="s">
        <v>667</v>
      </c>
      <c r="AE258" s="124"/>
      <c r="AF258" s="13"/>
      <c r="AH258" s="111"/>
      <c r="AI258" s="111"/>
      <c r="AJ258" s="111"/>
      <c r="AK258" s="111"/>
      <c r="AL258" s="111"/>
      <c r="AM258" s="111"/>
      <c r="AN258" s="111"/>
      <c r="AO258" s="111"/>
      <c r="AP258" s="111"/>
      <c r="AQ258" s="111"/>
    </row>
    <row r="259" spans="2:43" ht="18.75" customHeight="1">
      <c r="B259" s="12"/>
      <c r="C259" s="13"/>
      <c r="D259" s="178"/>
      <c r="E259" s="179"/>
      <c r="F259" s="178"/>
      <c r="G259" s="179"/>
      <c r="H259" s="171" t="s">
        <v>746</v>
      </c>
      <c r="I259" s="171"/>
      <c r="J259" s="171"/>
      <c r="K259" s="171" t="s">
        <v>746</v>
      </c>
      <c r="L259" s="171"/>
      <c r="M259" s="171"/>
      <c r="N259" s="171" t="s">
        <v>746</v>
      </c>
      <c r="O259" s="171"/>
      <c r="P259" s="171"/>
      <c r="Q259" s="171" t="s">
        <v>746</v>
      </c>
      <c r="R259" s="171"/>
      <c r="S259" s="171"/>
      <c r="T259" s="171" t="s">
        <v>746</v>
      </c>
      <c r="U259" s="171"/>
      <c r="V259" s="171"/>
      <c r="W259" s="171" t="s">
        <v>746</v>
      </c>
      <c r="X259" s="171"/>
      <c r="Y259" s="171"/>
      <c r="Z259" s="171" t="s">
        <v>746</v>
      </c>
      <c r="AA259" s="171"/>
      <c r="AB259" s="171"/>
      <c r="AC259" s="171" t="s">
        <v>746</v>
      </c>
      <c r="AD259" s="171"/>
      <c r="AE259" s="171"/>
      <c r="AF259" s="13"/>
      <c r="AH259" s="111"/>
      <c r="AI259" s="111"/>
      <c r="AJ259" s="111"/>
      <c r="AK259" s="111"/>
      <c r="AL259" s="111"/>
      <c r="AM259" s="111"/>
      <c r="AN259" s="111"/>
      <c r="AO259" s="111"/>
      <c r="AP259" s="111"/>
      <c r="AQ259" s="111"/>
    </row>
    <row r="260" spans="2:43" ht="18.75" customHeight="1" thickBot="1">
      <c r="B260" s="12"/>
      <c r="C260" s="13"/>
      <c r="D260" s="178"/>
      <c r="E260" s="179"/>
      <c r="F260" s="178"/>
      <c r="G260" s="179"/>
      <c r="H260" s="122"/>
      <c r="I260" s="123" t="s">
        <v>667</v>
      </c>
      <c r="J260" s="124"/>
      <c r="K260" s="122"/>
      <c r="L260" s="123" t="s">
        <v>667</v>
      </c>
      <c r="M260" s="124"/>
      <c r="N260" s="122"/>
      <c r="O260" s="123" t="s">
        <v>667</v>
      </c>
      <c r="P260" s="124"/>
      <c r="Q260" s="122"/>
      <c r="R260" s="123" t="s">
        <v>667</v>
      </c>
      <c r="S260" s="124"/>
      <c r="T260" s="122"/>
      <c r="U260" s="123" t="s">
        <v>667</v>
      </c>
      <c r="V260" s="124"/>
      <c r="W260" s="122"/>
      <c r="X260" s="123" t="s">
        <v>667</v>
      </c>
      <c r="Y260" s="124"/>
      <c r="Z260" s="122"/>
      <c r="AA260" s="123" t="s">
        <v>667</v>
      </c>
      <c r="AB260" s="124"/>
      <c r="AC260" s="122"/>
      <c r="AD260" s="123" t="s">
        <v>667</v>
      </c>
      <c r="AE260" s="124"/>
      <c r="AF260" s="13"/>
      <c r="AH260" s="111"/>
      <c r="AI260" s="111"/>
      <c r="AJ260" s="111"/>
      <c r="AK260" s="111"/>
      <c r="AL260" s="111"/>
      <c r="AM260" s="111"/>
      <c r="AN260" s="111"/>
      <c r="AO260" s="111"/>
      <c r="AP260" s="111"/>
      <c r="AQ260" s="111"/>
    </row>
    <row r="261" spans="2:43" ht="18.75" customHeight="1" thickTop="1">
      <c r="B261" s="12"/>
      <c r="C261" s="13"/>
      <c r="D261" s="178"/>
      <c r="E261" s="179"/>
      <c r="F261" s="178"/>
      <c r="G261" s="179"/>
      <c r="H261" s="133"/>
      <c r="I261" s="134" t="s">
        <v>667</v>
      </c>
      <c r="J261" s="135"/>
      <c r="K261" s="133"/>
      <c r="L261" s="134" t="s">
        <v>667</v>
      </c>
      <c r="M261" s="135"/>
      <c r="N261" s="133"/>
      <c r="O261" s="134" t="s">
        <v>667</v>
      </c>
      <c r="P261" s="135"/>
      <c r="Q261" s="133"/>
      <c r="R261" s="134" t="s">
        <v>667</v>
      </c>
      <c r="S261" s="135"/>
      <c r="T261" s="133"/>
      <c r="U261" s="134" t="s">
        <v>667</v>
      </c>
      <c r="V261" s="135"/>
      <c r="W261" s="133"/>
      <c r="X261" s="134" t="s">
        <v>667</v>
      </c>
      <c r="Y261" s="135"/>
      <c r="Z261" s="133"/>
      <c r="AA261" s="134" t="s">
        <v>667</v>
      </c>
      <c r="AB261" s="135"/>
      <c r="AC261" s="133"/>
      <c r="AD261" s="134" t="s">
        <v>667</v>
      </c>
      <c r="AE261" s="135"/>
      <c r="AF261" s="13"/>
      <c r="AH261" s="111"/>
      <c r="AI261" s="111"/>
      <c r="AJ261" s="111"/>
      <c r="AK261" s="111"/>
      <c r="AL261" s="111"/>
      <c r="AM261" s="111"/>
      <c r="AN261" s="111"/>
      <c r="AO261" s="111"/>
      <c r="AP261" s="111"/>
      <c r="AQ261" s="111"/>
    </row>
    <row r="262" spans="2:43" ht="18.75" customHeight="1">
      <c r="B262" s="12"/>
      <c r="C262" s="13"/>
      <c r="D262" s="178"/>
      <c r="E262" s="179"/>
      <c r="F262" s="178"/>
      <c r="G262" s="179"/>
      <c r="H262" s="171" t="s">
        <v>746</v>
      </c>
      <c r="I262" s="171"/>
      <c r="J262" s="171"/>
      <c r="K262" s="171" t="s">
        <v>746</v>
      </c>
      <c r="L262" s="171"/>
      <c r="M262" s="171"/>
      <c r="N262" s="171" t="s">
        <v>746</v>
      </c>
      <c r="O262" s="171"/>
      <c r="P262" s="171"/>
      <c r="Q262" s="171" t="s">
        <v>746</v>
      </c>
      <c r="R262" s="171"/>
      <c r="S262" s="171"/>
      <c r="T262" s="171" t="s">
        <v>746</v>
      </c>
      <c r="U262" s="171"/>
      <c r="V262" s="171"/>
      <c r="W262" s="171" t="s">
        <v>746</v>
      </c>
      <c r="X262" s="171"/>
      <c r="Y262" s="171"/>
      <c r="Z262" s="171" t="s">
        <v>746</v>
      </c>
      <c r="AA262" s="171"/>
      <c r="AB262" s="171"/>
      <c r="AC262" s="171" t="s">
        <v>746</v>
      </c>
      <c r="AD262" s="171"/>
      <c r="AE262" s="171"/>
      <c r="AF262" s="13"/>
      <c r="AH262" s="111"/>
      <c r="AI262" s="111"/>
      <c r="AJ262" s="111"/>
      <c r="AK262" s="111"/>
      <c r="AL262" s="111"/>
      <c r="AM262" s="111"/>
      <c r="AN262" s="111"/>
      <c r="AO262" s="111"/>
      <c r="AP262" s="111"/>
      <c r="AQ262" s="111"/>
    </row>
    <row r="263" spans="2:43" ht="18.75" customHeight="1" thickBot="1">
      <c r="B263" s="12"/>
      <c r="C263" s="13"/>
      <c r="D263" s="178"/>
      <c r="E263" s="179"/>
      <c r="F263" s="178"/>
      <c r="G263" s="179"/>
      <c r="H263" s="130"/>
      <c r="I263" s="131" t="s">
        <v>667</v>
      </c>
      <c r="J263" s="132"/>
      <c r="K263" s="130"/>
      <c r="L263" s="131" t="s">
        <v>667</v>
      </c>
      <c r="M263" s="132"/>
      <c r="N263" s="130"/>
      <c r="O263" s="131" t="s">
        <v>667</v>
      </c>
      <c r="P263" s="132"/>
      <c r="Q263" s="130"/>
      <c r="R263" s="131" t="s">
        <v>667</v>
      </c>
      <c r="S263" s="132"/>
      <c r="T263" s="130"/>
      <c r="U263" s="131" t="s">
        <v>667</v>
      </c>
      <c r="V263" s="132"/>
      <c r="W263" s="130"/>
      <c r="X263" s="131" t="s">
        <v>667</v>
      </c>
      <c r="Y263" s="132"/>
      <c r="Z263" s="130"/>
      <c r="AA263" s="131" t="s">
        <v>667</v>
      </c>
      <c r="AB263" s="132"/>
      <c r="AC263" s="130"/>
      <c r="AD263" s="131" t="s">
        <v>667</v>
      </c>
      <c r="AE263" s="132"/>
      <c r="AF263" s="13"/>
      <c r="AH263" s="111"/>
      <c r="AI263" s="111"/>
      <c r="AJ263" s="111"/>
      <c r="AK263" s="111"/>
      <c r="AL263" s="111"/>
      <c r="AM263" s="111"/>
      <c r="AN263" s="111"/>
      <c r="AO263" s="111"/>
      <c r="AP263" s="111"/>
      <c r="AQ263" s="111"/>
    </row>
    <row r="264" spans="2:43" ht="18.75" customHeight="1" thickTop="1">
      <c r="B264" s="12"/>
      <c r="C264" s="13"/>
      <c r="D264" s="178"/>
      <c r="E264" s="179"/>
      <c r="F264" s="178"/>
      <c r="G264" s="179"/>
      <c r="H264" s="122"/>
      <c r="I264" s="123" t="s">
        <v>667</v>
      </c>
      <c r="J264" s="124"/>
      <c r="K264" s="122"/>
      <c r="L264" s="123" t="s">
        <v>667</v>
      </c>
      <c r="M264" s="124"/>
      <c r="N264" s="122"/>
      <c r="O264" s="123" t="s">
        <v>667</v>
      </c>
      <c r="P264" s="124"/>
      <c r="Q264" s="122"/>
      <c r="R264" s="123" t="s">
        <v>667</v>
      </c>
      <c r="S264" s="124"/>
      <c r="T264" s="122"/>
      <c r="U264" s="123" t="s">
        <v>667</v>
      </c>
      <c r="V264" s="124"/>
      <c r="W264" s="122"/>
      <c r="X264" s="123" t="s">
        <v>667</v>
      </c>
      <c r="Y264" s="124"/>
      <c r="Z264" s="122"/>
      <c r="AA264" s="123" t="s">
        <v>667</v>
      </c>
      <c r="AB264" s="124"/>
      <c r="AC264" s="122"/>
      <c r="AD264" s="123" t="s">
        <v>667</v>
      </c>
      <c r="AE264" s="124"/>
      <c r="AF264" s="13"/>
      <c r="AH264" s="111"/>
      <c r="AI264" s="111"/>
      <c r="AJ264" s="111"/>
      <c r="AK264" s="111"/>
      <c r="AL264" s="111"/>
      <c r="AM264" s="111"/>
      <c r="AN264" s="111"/>
      <c r="AO264" s="111"/>
      <c r="AP264" s="111"/>
      <c r="AQ264" s="111"/>
    </row>
    <row r="265" spans="2:43" ht="18.75" customHeight="1">
      <c r="B265" s="12"/>
      <c r="C265" s="13"/>
      <c r="D265" s="178"/>
      <c r="E265" s="179"/>
      <c r="F265" s="178"/>
      <c r="G265" s="179"/>
      <c r="H265" s="171" t="s">
        <v>746</v>
      </c>
      <c r="I265" s="171"/>
      <c r="J265" s="171"/>
      <c r="K265" s="171" t="s">
        <v>746</v>
      </c>
      <c r="L265" s="171"/>
      <c r="M265" s="171"/>
      <c r="N265" s="171" t="s">
        <v>746</v>
      </c>
      <c r="O265" s="171"/>
      <c r="P265" s="171"/>
      <c r="Q265" s="171" t="s">
        <v>746</v>
      </c>
      <c r="R265" s="171"/>
      <c r="S265" s="171"/>
      <c r="T265" s="171" t="s">
        <v>746</v>
      </c>
      <c r="U265" s="171"/>
      <c r="V265" s="171"/>
      <c r="W265" s="171" t="s">
        <v>746</v>
      </c>
      <c r="X265" s="171"/>
      <c r="Y265" s="171"/>
      <c r="Z265" s="171" t="s">
        <v>746</v>
      </c>
      <c r="AA265" s="171"/>
      <c r="AB265" s="171"/>
      <c r="AC265" s="171" t="s">
        <v>746</v>
      </c>
      <c r="AD265" s="171"/>
      <c r="AE265" s="171"/>
      <c r="AF265" s="13"/>
      <c r="AH265" s="111"/>
      <c r="AI265" s="111"/>
      <c r="AJ265" s="111"/>
      <c r="AK265" s="111"/>
      <c r="AL265" s="111"/>
      <c r="AM265" s="111"/>
      <c r="AN265" s="111"/>
      <c r="AO265" s="111"/>
      <c r="AP265" s="111"/>
      <c r="AQ265" s="111"/>
    </row>
    <row r="266" spans="2:43" ht="18.75" customHeight="1">
      <c r="B266" s="12"/>
      <c r="C266" s="13"/>
      <c r="D266" s="178"/>
      <c r="E266" s="179"/>
      <c r="F266" s="178"/>
      <c r="G266" s="179"/>
      <c r="H266" s="122"/>
      <c r="I266" s="123" t="s">
        <v>667</v>
      </c>
      <c r="J266" s="124"/>
      <c r="K266" s="122"/>
      <c r="L266" s="123" t="s">
        <v>667</v>
      </c>
      <c r="M266" s="124"/>
      <c r="N266" s="122"/>
      <c r="O266" s="123" t="s">
        <v>667</v>
      </c>
      <c r="P266" s="124"/>
      <c r="Q266" s="122"/>
      <c r="R266" s="123" t="s">
        <v>667</v>
      </c>
      <c r="S266" s="124"/>
      <c r="T266" s="122"/>
      <c r="U266" s="123" t="s">
        <v>667</v>
      </c>
      <c r="V266" s="124"/>
      <c r="W266" s="122"/>
      <c r="X266" s="123" t="s">
        <v>667</v>
      </c>
      <c r="Y266" s="124"/>
      <c r="Z266" s="122"/>
      <c r="AA266" s="123" t="s">
        <v>667</v>
      </c>
      <c r="AB266" s="124"/>
      <c r="AC266" s="122"/>
      <c r="AD266" s="123" t="s">
        <v>667</v>
      </c>
      <c r="AE266" s="124"/>
      <c r="AF266" s="13"/>
      <c r="AH266" s="111" t="str">
        <f>D258&amp;"@"&amp;D259&amp;"@"&amp;D260&amp;"@"&amp;D261&amp;"@"&amp;D262&amp;"@"&amp;D263&amp;"@"&amp;D264&amp;"@"&amp;D265&amp;"@"&amp;D266&amp;"@"&amp;F258&amp;"@"&amp;F259&amp;"@"&amp;F260&amp;"@"&amp;F261&amp;"@"&amp;F262&amp;"@"&amp;F263&amp;"@"&amp;F264&amp;"@"&amp;F265&amp;"@"&amp;F266</f>
        <v>@@@@@@@@@@@@@@@@@</v>
      </c>
      <c r="AI266" s="111"/>
      <c r="AJ266" s="111"/>
      <c r="AK266" s="111"/>
      <c r="AL266" s="111"/>
      <c r="AM266" s="111"/>
      <c r="AN266" s="111"/>
      <c r="AO266" s="111"/>
      <c r="AP266" s="111"/>
      <c r="AQ266" s="111"/>
    </row>
    <row r="267" spans="2:43" ht="7.5" customHeight="1">
      <c r="B267" s="12"/>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H267" s="111"/>
      <c r="AI267" s="111"/>
      <c r="AJ267" s="111"/>
      <c r="AK267" s="111"/>
      <c r="AL267" s="111"/>
      <c r="AM267" s="111"/>
      <c r="AN267" s="111"/>
      <c r="AO267" s="111"/>
      <c r="AP267" s="111"/>
      <c r="AQ267" s="111"/>
    </row>
    <row r="268" spans="2:43" ht="21" customHeight="1">
      <c r="B268" s="12"/>
      <c r="C268" s="13"/>
      <c r="D268" s="242" t="s">
        <v>244</v>
      </c>
      <c r="E268" s="242"/>
      <c r="F268" s="194"/>
      <c r="G268" s="195"/>
      <c r="H268" s="195"/>
      <c r="I268" s="195"/>
      <c r="J268" s="195"/>
      <c r="K268" s="195"/>
      <c r="L268" s="195"/>
      <c r="M268" s="195"/>
      <c r="N268" s="195"/>
      <c r="O268" s="195"/>
      <c r="P268" s="195"/>
      <c r="Q268" s="195"/>
      <c r="R268" s="195"/>
      <c r="S268" s="195"/>
      <c r="T268" s="195"/>
      <c r="U268" s="195"/>
      <c r="V268" s="195"/>
      <c r="W268" s="195"/>
      <c r="X268" s="195"/>
      <c r="Y268" s="195"/>
      <c r="Z268" s="195"/>
      <c r="AA268" s="195"/>
      <c r="AB268" s="195"/>
      <c r="AC268" s="195"/>
      <c r="AD268" s="195"/>
      <c r="AE268" s="196"/>
      <c r="AF268" s="13"/>
      <c r="AH268" s="111"/>
      <c r="AI268" s="111"/>
      <c r="AJ268" s="111"/>
      <c r="AK268" s="111"/>
      <c r="AL268" s="111"/>
      <c r="AM268" s="111"/>
      <c r="AN268" s="111"/>
      <c r="AO268" s="111"/>
      <c r="AP268" s="111"/>
      <c r="AQ268" s="111"/>
    </row>
    <row r="269" spans="2:43" ht="5.25" customHeight="1">
      <c r="B269" s="12"/>
      <c r="C269" s="13"/>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13"/>
      <c r="AH269" s="111"/>
      <c r="AI269" s="111"/>
      <c r="AJ269" s="111"/>
      <c r="AK269" s="111"/>
      <c r="AL269" s="111"/>
      <c r="AM269" s="111"/>
      <c r="AN269" s="111"/>
      <c r="AO269" s="111"/>
      <c r="AP269" s="111"/>
      <c r="AQ269" s="111"/>
    </row>
    <row r="270" spans="2:43" ht="5.25" customHeight="1">
      <c r="B270" s="12"/>
      <c r="C270" s="13"/>
      <c r="D270" s="45"/>
      <c r="E270" s="45"/>
      <c r="F270" s="45"/>
      <c r="G270" s="45"/>
      <c r="H270" s="45"/>
      <c r="I270" s="45"/>
      <c r="J270" s="45"/>
      <c r="K270" s="18"/>
      <c r="L270" s="18"/>
      <c r="M270" s="18"/>
      <c r="N270" s="18"/>
      <c r="O270" s="18"/>
      <c r="P270" s="18"/>
      <c r="Q270" s="18"/>
      <c r="R270" s="18"/>
      <c r="S270" s="18"/>
      <c r="T270" s="18"/>
      <c r="U270" s="18"/>
      <c r="V270" s="18"/>
      <c r="W270" s="18"/>
      <c r="X270" s="18"/>
      <c r="Y270" s="18"/>
      <c r="Z270" s="18"/>
      <c r="AA270" s="18"/>
      <c r="AB270" s="18"/>
      <c r="AC270" s="18"/>
      <c r="AD270" s="18"/>
      <c r="AE270" s="18"/>
      <c r="AF270" s="13"/>
      <c r="AH270" s="111"/>
      <c r="AI270" s="111"/>
      <c r="AJ270" s="111"/>
      <c r="AK270" s="111"/>
      <c r="AL270" s="111"/>
      <c r="AM270" s="111"/>
      <c r="AN270" s="111"/>
      <c r="AO270" s="111"/>
      <c r="AP270" s="111"/>
      <c r="AQ270" s="111"/>
    </row>
    <row r="271" spans="2:43" ht="36" customHeight="1">
      <c r="B271" s="12"/>
      <c r="C271" s="13"/>
      <c r="D271" s="239" t="s">
        <v>733</v>
      </c>
      <c r="E271" s="240"/>
      <c r="F271" s="240"/>
      <c r="G271" s="241"/>
      <c r="H271" s="168" t="s">
        <v>304</v>
      </c>
      <c r="I271" s="169"/>
      <c r="J271" s="170"/>
      <c r="K271" s="168" t="s">
        <v>305</v>
      </c>
      <c r="L271" s="169"/>
      <c r="M271" s="170"/>
      <c r="N271" s="168" t="s">
        <v>306</v>
      </c>
      <c r="O271" s="169"/>
      <c r="P271" s="170"/>
      <c r="Q271" s="168" t="s">
        <v>307</v>
      </c>
      <c r="R271" s="169"/>
      <c r="S271" s="170"/>
      <c r="T271" s="168" t="s">
        <v>308</v>
      </c>
      <c r="U271" s="169"/>
      <c r="V271" s="170"/>
      <c r="W271" s="168" t="s">
        <v>309</v>
      </c>
      <c r="X271" s="169"/>
      <c r="Y271" s="170"/>
      <c r="Z271" s="168" t="s">
        <v>310</v>
      </c>
      <c r="AA271" s="169"/>
      <c r="AB271" s="170"/>
      <c r="AC271" s="161" t="s">
        <v>311</v>
      </c>
      <c r="AD271" s="162"/>
      <c r="AE271" s="163"/>
      <c r="AF271" s="80"/>
      <c r="AH271" s="111"/>
      <c r="AI271" s="111"/>
      <c r="AJ271" s="111"/>
      <c r="AK271" s="111"/>
      <c r="AL271" s="111"/>
      <c r="AM271" s="111"/>
      <c r="AN271" s="111"/>
      <c r="AO271" s="111"/>
      <c r="AP271" s="111"/>
      <c r="AQ271" s="111"/>
    </row>
    <row r="272" spans="2:43" ht="18.75" customHeight="1">
      <c r="B272" s="12"/>
      <c r="C272" s="13"/>
      <c r="D272" s="178"/>
      <c r="E272" s="179"/>
      <c r="F272" s="178"/>
      <c r="G272" s="179"/>
      <c r="H272" s="122"/>
      <c r="I272" s="123" t="s">
        <v>667</v>
      </c>
      <c r="J272" s="124"/>
      <c r="K272" s="122"/>
      <c r="L272" s="123" t="s">
        <v>667</v>
      </c>
      <c r="M272" s="124"/>
      <c r="N272" s="122"/>
      <c r="O272" s="123" t="s">
        <v>667</v>
      </c>
      <c r="P272" s="124"/>
      <c r="Q272" s="122"/>
      <c r="R272" s="123" t="s">
        <v>667</v>
      </c>
      <c r="S272" s="124"/>
      <c r="T272" s="122"/>
      <c r="U272" s="123" t="s">
        <v>667</v>
      </c>
      <c r="V272" s="124"/>
      <c r="W272" s="122"/>
      <c r="X272" s="123" t="s">
        <v>667</v>
      </c>
      <c r="Y272" s="124"/>
      <c r="Z272" s="122"/>
      <c r="AA272" s="123" t="s">
        <v>667</v>
      </c>
      <c r="AB272" s="124"/>
      <c r="AC272" s="122"/>
      <c r="AD272" s="123" t="s">
        <v>667</v>
      </c>
      <c r="AE272" s="124"/>
      <c r="AF272" s="126"/>
      <c r="AH272" s="111"/>
      <c r="AI272" s="111"/>
      <c r="AJ272" s="111"/>
      <c r="AK272" s="111"/>
      <c r="AL272" s="111"/>
      <c r="AM272" s="111"/>
      <c r="AN272" s="111"/>
      <c r="AO272" s="111"/>
      <c r="AP272" s="111"/>
      <c r="AQ272" s="111"/>
    </row>
    <row r="273" spans="2:43" ht="18.75" customHeight="1">
      <c r="B273" s="12"/>
      <c r="C273" s="13"/>
      <c r="D273" s="178"/>
      <c r="E273" s="179"/>
      <c r="F273" s="178"/>
      <c r="G273" s="179"/>
      <c r="H273" s="171" t="s">
        <v>746</v>
      </c>
      <c r="I273" s="171"/>
      <c r="J273" s="171"/>
      <c r="K273" s="171" t="s">
        <v>746</v>
      </c>
      <c r="L273" s="171"/>
      <c r="M273" s="171"/>
      <c r="N273" s="171" t="s">
        <v>746</v>
      </c>
      <c r="O273" s="171"/>
      <c r="P273" s="171"/>
      <c r="Q273" s="171" t="s">
        <v>746</v>
      </c>
      <c r="R273" s="171"/>
      <c r="S273" s="171"/>
      <c r="T273" s="171" t="s">
        <v>746</v>
      </c>
      <c r="U273" s="171"/>
      <c r="V273" s="171"/>
      <c r="W273" s="171" t="s">
        <v>746</v>
      </c>
      <c r="X273" s="171"/>
      <c r="Y273" s="171"/>
      <c r="Z273" s="171" t="s">
        <v>746</v>
      </c>
      <c r="AA273" s="171"/>
      <c r="AB273" s="171"/>
      <c r="AC273" s="171" t="s">
        <v>746</v>
      </c>
      <c r="AD273" s="171"/>
      <c r="AE273" s="171"/>
      <c r="AF273" s="13"/>
      <c r="AH273" s="111"/>
      <c r="AI273" s="111"/>
      <c r="AJ273" s="111"/>
      <c r="AK273" s="111"/>
      <c r="AL273" s="111"/>
      <c r="AM273" s="111"/>
      <c r="AN273" s="111"/>
      <c r="AO273" s="111"/>
      <c r="AP273" s="111"/>
      <c r="AQ273" s="111"/>
    </row>
    <row r="274" spans="2:43" ht="18.75" customHeight="1" thickBot="1">
      <c r="B274" s="12"/>
      <c r="C274" s="13"/>
      <c r="D274" s="178"/>
      <c r="E274" s="179"/>
      <c r="F274" s="178"/>
      <c r="G274" s="179"/>
      <c r="H274" s="122"/>
      <c r="I274" s="123" t="s">
        <v>667</v>
      </c>
      <c r="J274" s="124"/>
      <c r="K274" s="122"/>
      <c r="L274" s="123" t="s">
        <v>667</v>
      </c>
      <c r="M274" s="124"/>
      <c r="N274" s="122"/>
      <c r="O274" s="123" t="s">
        <v>667</v>
      </c>
      <c r="P274" s="124"/>
      <c r="Q274" s="122"/>
      <c r="R274" s="123" t="s">
        <v>667</v>
      </c>
      <c r="S274" s="124"/>
      <c r="T274" s="122"/>
      <c r="U274" s="123" t="s">
        <v>667</v>
      </c>
      <c r="V274" s="124"/>
      <c r="W274" s="122"/>
      <c r="X274" s="123" t="s">
        <v>667</v>
      </c>
      <c r="Y274" s="124"/>
      <c r="Z274" s="122"/>
      <c r="AA274" s="123" t="s">
        <v>667</v>
      </c>
      <c r="AB274" s="124"/>
      <c r="AC274" s="122"/>
      <c r="AD274" s="123" t="s">
        <v>667</v>
      </c>
      <c r="AE274" s="124"/>
      <c r="AF274" s="13"/>
      <c r="AH274" s="111"/>
      <c r="AI274" s="111"/>
      <c r="AJ274" s="111"/>
      <c r="AK274" s="111"/>
      <c r="AL274" s="111"/>
      <c r="AM274" s="111"/>
      <c r="AN274" s="111"/>
      <c r="AO274" s="111"/>
      <c r="AP274" s="111"/>
      <c r="AQ274" s="111"/>
    </row>
    <row r="275" spans="2:43" ht="18.75" customHeight="1" thickTop="1">
      <c r="B275" s="12"/>
      <c r="C275" s="13"/>
      <c r="D275" s="178"/>
      <c r="E275" s="179"/>
      <c r="F275" s="178"/>
      <c r="G275" s="179"/>
      <c r="H275" s="133"/>
      <c r="I275" s="134" t="s">
        <v>667</v>
      </c>
      <c r="J275" s="135"/>
      <c r="K275" s="133"/>
      <c r="L275" s="134" t="s">
        <v>667</v>
      </c>
      <c r="M275" s="135"/>
      <c r="N275" s="133"/>
      <c r="O275" s="134" t="s">
        <v>667</v>
      </c>
      <c r="P275" s="135"/>
      <c r="Q275" s="133"/>
      <c r="R275" s="134" t="s">
        <v>667</v>
      </c>
      <c r="S275" s="135"/>
      <c r="T275" s="133"/>
      <c r="U275" s="134" t="s">
        <v>667</v>
      </c>
      <c r="V275" s="135"/>
      <c r="W275" s="133"/>
      <c r="X275" s="134" t="s">
        <v>667</v>
      </c>
      <c r="Y275" s="135"/>
      <c r="Z275" s="133"/>
      <c r="AA275" s="134" t="s">
        <v>667</v>
      </c>
      <c r="AB275" s="135"/>
      <c r="AC275" s="133"/>
      <c r="AD275" s="134" t="s">
        <v>667</v>
      </c>
      <c r="AE275" s="135"/>
      <c r="AF275" s="13"/>
      <c r="AH275" s="111"/>
      <c r="AI275" s="111"/>
      <c r="AJ275" s="111"/>
      <c r="AK275" s="111"/>
      <c r="AL275" s="111"/>
      <c r="AM275" s="111"/>
      <c r="AN275" s="111"/>
      <c r="AO275" s="111"/>
      <c r="AP275" s="111"/>
      <c r="AQ275" s="111"/>
    </row>
    <row r="276" spans="2:43" ht="18.75" customHeight="1">
      <c r="B276" s="12"/>
      <c r="C276" s="13"/>
      <c r="D276" s="178"/>
      <c r="E276" s="179"/>
      <c r="F276" s="178"/>
      <c r="G276" s="179"/>
      <c r="H276" s="171" t="s">
        <v>746</v>
      </c>
      <c r="I276" s="171"/>
      <c r="J276" s="171"/>
      <c r="K276" s="171" t="s">
        <v>746</v>
      </c>
      <c r="L276" s="171"/>
      <c r="M276" s="171"/>
      <c r="N276" s="171" t="s">
        <v>746</v>
      </c>
      <c r="O276" s="171"/>
      <c r="P276" s="171"/>
      <c r="Q276" s="171" t="s">
        <v>746</v>
      </c>
      <c r="R276" s="171"/>
      <c r="S276" s="171"/>
      <c r="T276" s="171" t="s">
        <v>746</v>
      </c>
      <c r="U276" s="171"/>
      <c r="V276" s="171"/>
      <c r="W276" s="171" t="s">
        <v>746</v>
      </c>
      <c r="X276" s="171"/>
      <c r="Y276" s="171"/>
      <c r="Z276" s="171" t="s">
        <v>746</v>
      </c>
      <c r="AA276" s="171"/>
      <c r="AB276" s="171"/>
      <c r="AC276" s="171" t="s">
        <v>746</v>
      </c>
      <c r="AD276" s="171"/>
      <c r="AE276" s="171"/>
      <c r="AF276" s="13"/>
      <c r="AH276" s="111"/>
      <c r="AI276" s="111"/>
      <c r="AJ276" s="111"/>
      <c r="AK276" s="111"/>
      <c r="AL276" s="111"/>
      <c r="AM276" s="111"/>
      <c r="AN276" s="111"/>
      <c r="AO276" s="111"/>
      <c r="AP276" s="111"/>
      <c r="AQ276" s="111"/>
    </row>
    <row r="277" spans="2:43" ht="18.75" customHeight="1" thickBot="1">
      <c r="B277" s="12"/>
      <c r="C277" s="13"/>
      <c r="D277" s="178"/>
      <c r="E277" s="179"/>
      <c r="F277" s="178"/>
      <c r="G277" s="179"/>
      <c r="H277" s="130"/>
      <c r="I277" s="131" t="s">
        <v>667</v>
      </c>
      <c r="J277" s="132"/>
      <c r="K277" s="130"/>
      <c r="L277" s="131" t="s">
        <v>667</v>
      </c>
      <c r="M277" s="132"/>
      <c r="N277" s="130"/>
      <c r="O277" s="131" t="s">
        <v>667</v>
      </c>
      <c r="P277" s="132"/>
      <c r="Q277" s="130"/>
      <c r="R277" s="131" t="s">
        <v>667</v>
      </c>
      <c r="S277" s="132"/>
      <c r="T277" s="130"/>
      <c r="U277" s="131" t="s">
        <v>667</v>
      </c>
      <c r="V277" s="132"/>
      <c r="W277" s="130"/>
      <c r="X277" s="131" t="s">
        <v>667</v>
      </c>
      <c r="Y277" s="132"/>
      <c r="Z277" s="130"/>
      <c r="AA277" s="131" t="s">
        <v>667</v>
      </c>
      <c r="AB277" s="132"/>
      <c r="AC277" s="130"/>
      <c r="AD277" s="131" t="s">
        <v>667</v>
      </c>
      <c r="AE277" s="132"/>
      <c r="AF277" s="13"/>
      <c r="AH277" s="111"/>
      <c r="AI277" s="111"/>
      <c r="AJ277" s="111"/>
      <c r="AK277" s="111"/>
      <c r="AL277" s="111"/>
      <c r="AM277" s="111"/>
      <c r="AN277" s="111"/>
      <c r="AO277" s="111"/>
      <c r="AP277" s="111"/>
      <c r="AQ277" s="111"/>
    </row>
    <row r="278" spans="2:43" ht="18.75" customHeight="1" thickTop="1">
      <c r="B278" s="12"/>
      <c r="C278" s="13"/>
      <c r="D278" s="178"/>
      <c r="E278" s="179"/>
      <c r="F278" s="178"/>
      <c r="G278" s="179"/>
      <c r="H278" s="122"/>
      <c r="I278" s="123" t="s">
        <v>667</v>
      </c>
      <c r="J278" s="124"/>
      <c r="K278" s="122"/>
      <c r="L278" s="123" t="s">
        <v>667</v>
      </c>
      <c r="M278" s="124"/>
      <c r="N278" s="122"/>
      <c r="O278" s="123" t="s">
        <v>667</v>
      </c>
      <c r="P278" s="124"/>
      <c r="Q278" s="122"/>
      <c r="R278" s="123" t="s">
        <v>667</v>
      </c>
      <c r="S278" s="124"/>
      <c r="T278" s="122"/>
      <c r="U278" s="123" t="s">
        <v>667</v>
      </c>
      <c r="V278" s="124"/>
      <c r="W278" s="122"/>
      <c r="X278" s="123" t="s">
        <v>667</v>
      </c>
      <c r="Y278" s="124"/>
      <c r="Z278" s="122"/>
      <c r="AA278" s="123" t="s">
        <v>667</v>
      </c>
      <c r="AB278" s="124"/>
      <c r="AC278" s="122"/>
      <c r="AD278" s="123" t="s">
        <v>667</v>
      </c>
      <c r="AE278" s="124"/>
      <c r="AF278" s="13"/>
      <c r="AH278" s="111"/>
      <c r="AI278" s="111"/>
      <c r="AJ278" s="111"/>
      <c r="AK278" s="111"/>
      <c r="AL278" s="111"/>
      <c r="AM278" s="111"/>
      <c r="AN278" s="111"/>
      <c r="AO278" s="111"/>
      <c r="AP278" s="111"/>
      <c r="AQ278" s="111"/>
    </row>
    <row r="279" spans="2:43" ht="18.75" customHeight="1">
      <c r="B279" s="12"/>
      <c r="C279" s="13"/>
      <c r="D279" s="178"/>
      <c r="E279" s="179"/>
      <c r="F279" s="178"/>
      <c r="G279" s="179"/>
      <c r="H279" s="171" t="s">
        <v>746</v>
      </c>
      <c r="I279" s="171"/>
      <c r="J279" s="171"/>
      <c r="K279" s="171" t="s">
        <v>746</v>
      </c>
      <c r="L279" s="171"/>
      <c r="M279" s="171"/>
      <c r="N279" s="171" t="s">
        <v>746</v>
      </c>
      <c r="O279" s="171"/>
      <c r="P279" s="171"/>
      <c r="Q279" s="171" t="s">
        <v>746</v>
      </c>
      <c r="R279" s="171"/>
      <c r="S279" s="171"/>
      <c r="T279" s="171" t="s">
        <v>746</v>
      </c>
      <c r="U279" s="171"/>
      <c r="V279" s="171"/>
      <c r="W279" s="171" t="s">
        <v>746</v>
      </c>
      <c r="X279" s="171"/>
      <c r="Y279" s="171"/>
      <c r="Z279" s="171" t="s">
        <v>746</v>
      </c>
      <c r="AA279" s="171"/>
      <c r="AB279" s="171"/>
      <c r="AC279" s="171" t="s">
        <v>746</v>
      </c>
      <c r="AD279" s="171"/>
      <c r="AE279" s="171"/>
      <c r="AF279" s="13"/>
      <c r="AH279" s="111"/>
      <c r="AI279" s="111"/>
      <c r="AJ279" s="111"/>
      <c r="AK279" s="111"/>
      <c r="AL279" s="111"/>
      <c r="AM279" s="111"/>
      <c r="AN279" s="111"/>
      <c r="AO279" s="111"/>
      <c r="AP279" s="111"/>
      <c r="AQ279" s="111"/>
    </row>
    <row r="280" spans="2:43" ht="18.75" customHeight="1">
      <c r="B280" s="12"/>
      <c r="C280" s="13"/>
      <c r="D280" s="178"/>
      <c r="E280" s="179"/>
      <c r="F280" s="178"/>
      <c r="G280" s="179"/>
      <c r="H280" s="122"/>
      <c r="I280" s="123" t="s">
        <v>667</v>
      </c>
      <c r="J280" s="124"/>
      <c r="K280" s="122"/>
      <c r="L280" s="123" t="s">
        <v>667</v>
      </c>
      <c r="M280" s="124"/>
      <c r="N280" s="122"/>
      <c r="O280" s="123" t="s">
        <v>667</v>
      </c>
      <c r="P280" s="124"/>
      <c r="Q280" s="122"/>
      <c r="R280" s="123" t="s">
        <v>667</v>
      </c>
      <c r="S280" s="124"/>
      <c r="T280" s="122"/>
      <c r="U280" s="123" t="s">
        <v>667</v>
      </c>
      <c r="V280" s="124"/>
      <c r="W280" s="122"/>
      <c r="X280" s="123" t="s">
        <v>667</v>
      </c>
      <c r="Y280" s="124"/>
      <c r="Z280" s="122"/>
      <c r="AA280" s="123" t="s">
        <v>667</v>
      </c>
      <c r="AB280" s="124"/>
      <c r="AC280" s="122"/>
      <c r="AD280" s="123" t="s">
        <v>667</v>
      </c>
      <c r="AE280" s="124"/>
      <c r="AF280" s="13"/>
      <c r="AH280" s="111" t="str">
        <f>D272&amp;"@"&amp;D273&amp;"@"&amp;D274&amp;"@"&amp;D275&amp;"@"&amp;D276&amp;"@"&amp;D277&amp;"@"&amp;D278&amp;"@"&amp;D279&amp;"@"&amp;D280&amp;"@"&amp;F272&amp;"@"&amp;F273&amp;"@"&amp;F274&amp;"@"&amp;F275&amp;"@"&amp;F276&amp;"@"&amp;F277&amp;"@"&amp;F278&amp;"@"&amp;F279&amp;"@"&amp;F280</f>
        <v>@@@@@@@@@@@@@@@@@</v>
      </c>
      <c r="AI280" s="111"/>
      <c r="AJ280" s="111"/>
      <c r="AK280" s="111"/>
      <c r="AL280" s="111"/>
      <c r="AM280" s="111"/>
      <c r="AN280" s="111"/>
      <c r="AO280" s="111"/>
      <c r="AP280" s="111"/>
      <c r="AQ280" s="111"/>
    </row>
    <row r="281" spans="2:43" ht="7.5" customHeight="1">
      <c r="B281" s="12"/>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H281" s="111"/>
      <c r="AI281" s="111"/>
      <c r="AJ281" s="111"/>
      <c r="AK281" s="111"/>
      <c r="AL281" s="111"/>
      <c r="AM281" s="111"/>
      <c r="AN281" s="111"/>
      <c r="AO281" s="111"/>
      <c r="AP281" s="111"/>
      <c r="AQ281" s="111"/>
    </row>
    <row r="282" spans="2:43" ht="21" customHeight="1">
      <c r="B282" s="12"/>
      <c r="C282" s="13"/>
      <c r="D282" s="242" t="s">
        <v>244</v>
      </c>
      <c r="E282" s="242"/>
      <c r="F282" s="194"/>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6"/>
      <c r="AF282" s="13"/>
      <c r="AH282" s="111"/>
      <c r="AI282" s="111"/>
      <c r="AJ282" s="111"/>
      <c r="AK282" s="111"/>
      <c r="AL282" s="111"/>
      <c r="AM282" s="111"/>
      <c r="AN282" s="111"/>
      <c r="AO282" s="111"/>
      <c r="AP282" s="111"/>
      <c r="AQ282" s="111"/>
    </row>
    <row r="283" spans="2:43" ht="5.25" customHeight="1">
      <c r="B283" s="12"/>
      <c r="C283" s="13"/>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13"/>
      <c r="AH283" s="111"/>
      <c r="AI283" s="111"/>
      <c r="AJ283" s="111"/>
      <c r="AK283" s="111"/>
      <c r="AL283" s="111"/>
      <c r="AM283" s="111"/>
      <c r="AN283" s="111"/>
      <c r="AO283" s="111"/>
      <c r="AP283" s="111"/>
      <c r="AQ283" s="111"/>
    </row>
    <row r="284" spans="2:43" ht="5.25" customHeight="1">
      <c r="B284" s="12"/>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H284" s="111"/>
      <c r="AI284" s="111"/>
      <c r="AJ284" s="111"/>
      <c r="AK284" s="111"/>
      <c r="AL284" s="111"/>
      <c r="AM284" s="111"/>
      <c r="AN284" s="111"/>
      <c r="AO284" s="111"/>
      <c r="AP284" s="111"/>
      <c r="AQ284" s="111"/>
    </row>
    <row r="285" spans="2:43" ht="36" customHeight="1">
      <c r="B285" s="12"/>
      <c r="C285" s="13"/>
      <c r="D285" s="239" t="s">
        <v>733</v>
      </c>
      <c r="E285" s="240"/>
      <c r="F285" s="240"/>
      <c r="G285" s="241"/>
      <c r="H285" s="168" t="s">
        <v>304</v>
      </c>
      <c r="I285" s="169"/>
      <c r="J285" s="170"/>
      <c r="K285" s="168" t="s">
        <v>305</v>
      </c>
      <c r="L285" s="169"/>
      <c r="M285" s="170"/>
      <c r="N285" s="168" t="s">
        <v>306</v>
      </c>
      <c r="O285" s="169"/>
      <c r="P285" s="170"/>
      <c r="Q285" s="168" t="s">
        <v>307</v>
      </c>
      <c r="R285" s="169"/>
      <c r="S285" s="170"/>
      <c r="T285" s="168" t="s">
        <v>308</v>
      </c>
      <c r="U285" s="169"/>
      <c r="V285" s="170"/>
      <c r="W285" s="168" t="s">
        <v>309</v>
      </c>
      <c r="X285" s="169"/>
      <c r="Y285" s="170"/>
      <c r="Z285" s="168" t="s">
        <v>310</v>
      </c>
      <c r="AA285" s="169"/>
      <c r="AB285" s="170"/>
      <c r="AC285" s="161" t="s">
        <v>311</v>
      </c>
      <c r="AD285" s="162"/>
      <c r="AE285" s="163"/>
      <c r="AF285" s="13"/>
      <c r="AH285" s="111"/>
      <c r="AI285" s="111"/>
      <c r="AJ285" s="111"/>
      <c r="AK285" s="111"/>
      <c r="AL285" s="111"/>
      <c r="AM285" s="111"/>
      <c r="AN285" s="111"/>
      <c r="AO285" s="111"/>
      <c r="AP285" s="111"/>
      <c r="AQ285" s="111"/>
    </row>
    <row r="286" spans="2:43" ht="18.75" customHeight="1">
      <c r="B286" s="12"/>
      <c r="C286" s="13"/>
      <c r="D286" s="178"/>
      <c r="E286" s="179"/>
      <c r="F286" s="178"/>
      <c r="G286" s="179"/>
      <c r="H286" s="122"/>
      <c r="I286" s="123" t="s">
        <v>667</v>
      </c>
      <c r="J286" s="124"/>
      <c r="K286" s="122"/>
      <c r="L286" s="123" t="s">
        <v>667</v>
      </c>
      <c r="M286" s="124"/>
      <c r="N286" s="122"/>
      <c r="O286" s="123" t="s">
        <v>667</v>
      </c>
      <c r="P286" s="124"/>
      <c r="Q286" s="122"/>
      <c r="R286" s="123" t="s">
        <v>667</v>
      </c>
      <c r="S286" s="124"/>
      <c r="T286" s="122"/>
      <c r="U286" s="123" t="s">
        <v>667</v>
      </c>
      <c r="V286" s="124"/>
      <c r="W286" s="122"/>
      <c r="X286" s="123" t="s">
        <v>667</v>
      </c>
      <c r="Y286" s="124"/>
      <c r="Z286" s="122"/>
      <c r="AA286" s="123" t="s">
        <v>667</v>
      </c>
      <c r="AB286" s="124"/>
      <c r="AC286" s="122"/>
      <c r="AD286" s="123" t="s">
        <v>667</v>
      </c>
      <c r="AE286" s="124"/>
      <c r="AF286" s="13"/>
      <c r="AH286" s="111"/>
      <c r="AI286" s="111"/>
      <c r="AJ286" s="111"/>
      <c r="AK286" s="111"/>
      <c r="AL286" s="111"/>
      <c r="AM286" s="111"/>
      <c r="AN286" s="111"/>
      <c r="AO286" s="111"/>
      <c r="AP286" s="111"/>
      <c r="AQ286" s="111"/>
    </row>
    <row r="287" spans="2:43" ht="18.75" customHeight="1">
      <c r="B287" s="12"/>
      <c r="C287" s="13"/>
      <c r="D287" s="178"/>
      <c r="E287" s="179"/>
      <c r="F287" s="178"/>
      <c r="G287" s="179"/>
      <c r="H287" s="171" t="s">
        <v>746</v>
      </c>
      <c r="I287" s="171"/>
      <c r="J287" s="171"/>
      <c r="K287" s="171" t="s">
        <v>746</v>
      </c>
      <c r="L287" s="171"/>
      <c r="M287" s="171"/>
      <c r="N287" s="171" t="s">
        <v>746</v>
      </c>
      <c r="O287" s="171"/>
      <c r="P287" s="171"/>
      <c r="Q287" s="171" t="s">
        <v>746</v>
      </c>
      <c r="R287" s="171"/>
      <c r="S287" s="171"/>
      <c r="T287" s="171" t="s">
        <v>746</v>
      </c>
      <c r="U287" s="171"/>
      <c r="V287" s="171"/>
      <c r="W287" s="171" t="s">
        <v>746</v>
      </c>
      <c r="X287" s="171"/>
      <c r="Y287" s="171"/>
      <c r="Z287" s="171" t="s">
        <v>746</v>
      </c>
      <c r="AA287" s="171"/>
      <c r="AB287" s="171"/>
      <c r="AC287" s="171" t="s">
        <v>746</v>
      </c>
      <c r="AD287" s="171"/>
      <c r="AE287" s="171"/>
      <c r="AF287" s="13"/>
      <c r="AH287" s="111"/>
      <c r="AI287" s="111"/>
      <c r="AJ287" s="111"/>
      <c r="AK287" s="111"/>
      <c r="AL287" s="111"/>
      <c r="AM287" s="111"/>
      <c r="AN287" s="111"/>
      <c r="AO287" s="111"/>
      <c r="AP287" s="111"/>
      <c r="AQ287" s="111"/>
    </row>
    <row r="288" spans="2:43" ht="18.75" customHeight="1" thickBot="1">
      <c r="B288" s="12"/>
      <c r="C288" s="13"/>
      <c r="D288" s="178"/>
      <c r="E288" s="179"/>
      <c r="F288" s="178"/>
      <c r="G288" s="179"/>
      <c r="H288" s="122"/>
      <c r="I288" s="123" t="s">
        <v>667</v>
      </c>
      <c r="J288" s="124"/>
      <c r="K288" s="122"/>
      <c r="L288" s="123" t="s">
        <v>667</v>
      </c>
      <c r="M288" s="124"/>
      <c r="N288" s="122"/>
      <c r="O288" s="123" t="s">
        <v>667</v>
      </c>
      <c r="P288" s="124"/>
      <c r="Q288" s="122"/>
      <c r="R288" s="123" t="s">
        <v>667</v>
      </c>
      <c r="S288" s="124"/>
      <c r="T288" s="122"/>
      <c r="U288" s="123" t="s">
        <v>667</v>
      </c>
      <c r="V288" s="124"/>
      <c r="W288" s="122"/>
      <c r="X288" s="123" t="s">
        <v>667</v>
      </c>
      <c r="Y288" s="124"/>
      <c r="Z288" s="122"/>
      <c r="AA288" s="123" t="s">
        <v>667</v>
      </c>
      <c r="AB288" s="124"/>
      <c r="AC288" s="122"/>
      <c r="AD288" s="123" t="s">
        <v>667</v>
      </c>
      <c r="AE288" s="124"/>
      <c r="AF288" s="13"/>
      <c r="AH288" s="111"/>
      <c r="AI288" s="111"/>
      <c r="AJ288" s="111"/>
      <c r="AK288" s="111"/>
      <c r="AL288" s="111"/>
      <c r="AM288" s="111"/>
      <c r="AN288" s="111"/>
      <c r="AO288" s="111"/>
      <c r="AP288" s="111"/>
      <c r="AQ288" s="111"/>
    </row>
    <row r="289" spans="2:43" ht="18.75" customHeight="1" thickTop="1">
      <c r="B289" s="12"/>
      <c r="C289" s="70"/>
      <c r="D289" s="178"/>
      <c r="E289" s="179"/>
      <c r="F289" s="178"/>
      <c r="G289" s="179"/>
      <c r="H289" s="133"/>
      <c r="I289" s="134" t="s">
        <v>667</v>
      </c>
      <c r="J289" s="135"/>
      <c r="K289" s="133"/>
      <c r="L289" s="134" t="s">
        <v>667</v>
      </c>
      <c r="M289" s="135"/>
      <c r="N289" s="133"/>
      <c r="O289" s="134" t="s">
        <v>667</v>
      </c>
      <c r="P289" s="135"/>
      <c r="Q289" s="133"/>
      <c r="R289" s="134" t="s">
        <v>667</v>
      </c>
      <c r="S289" s="135"/>
      <c r="T289" s="133"/>
      <c r="U289" s="134" t="s">
        <v>667</v>
      </c>
      <c r="V289" s="135"/>
      <c r="W289" s="133"/>
      <c r="X289" s="134" t="s">
        <v>667</v>
      </c>
      <c r="Y289" s="135"/>
      <c r="Z289" s="133"/>
      <c r="AA289" s="134" t="s">
        <v>667</v>
      </c>
      <c r="AB289" s="135"/>
      <c r="AC289" s="133"/>
      <c r="AD289" s="134" t="s">
        <v>667</v>
      </c>
      <c r="AE289" s="135"/>
      <c r="AF289" s="13"/>
      <c r="AH289" s="111"/>
      <c r="AI289" s="111"/>
      <c r="AJ289" s="111"/>
      <c r="AK289" s="111"/>
      <c r="AL289" s="111"/>
      <c r="AM289" s="111"/>
      <c r="AN289" s="111"/>
      <c r="AO289" s="111"/>
      <c r="AP289" s="111"/>
      <c r="AQ289" s="111"/>
    </row>
    <row r="290" spans="3:43" ht="18.75" customHeight="1">
      <c r="C290" s="13"/>
      <c r="D290" s="178"/>
      <c r="E290" s="179"/>
      <c r="F290" s="178"/>
      <c r="G290" s="179"/>
      <c r="H290" s="171" t="s">
        <v>746</v>
      </c>
      <c r="I290" s="171"/>
      <c r="J290" s="171"/>
      <c r="K290" s="171" t="s">
        <v>746</v>
      </c>
      <c r="L290" s="171"/>
      <c r="M290" s="171"/>
      <c r="N290" s="171" t="s">
        <v>746</v>
      </c>
      <c r="O290" s="171"/>
      <c r="P290" s="171"/>
      <c r="Q290" s="171" t="s">
        <v>746</v>
      </c>
      <c r="R290" s="171"/>
      <c r="S290" s="171"/>
      <c r="T290" s="171" t="s">
        <v>746</v>
      </c>
      <c r="U290" s="171"/>
      <c r="V290" s="171"/>
      <c r="W290" s="171" t="s">
        <v>746</v>
      </c>
      <c r="X290" s="171"/>
      <c r="Y290" s="171"/>
      <c r="Z290" s="171" t="s">
        <v>746</v>
      </c>
      <c r="AA290" s="171"/>
      <c r="AB290" s="171"/>
      <c r="AC290" s="171" t="s">
        <v>746</v>
      </c>
      <c r="AD290" s="171"/>
      <c r="AE290" s="171"/>
      <c r="AF290" s="13"/>
      <c r="AH290" s="111"/>
      <c r="AI290" s="111"/>
      <c r="AJ290" s="111"/>
      <c r="AK290" s="111"/>
      <c r="AL290" s="111"/>
      <c r="AM290" s="111"/>
      <c r="AN290" s="111"/>
      <c r="AO290" s="111"/>
      <c r="AP290" s="111"/>
      <c r="AQ290" s="111"/>
    </row>
    <row r="291" spans="3:43" ht="18.75" customHeight="1" thickBot="1">
      <c r="C291" s="13"/>
      <c r="D291" s="178"/>
      <c r="E291" s="179"/>
      <c r="F291" s="178"/>
      <c r="G291" s="179"/>
      <c r="H291" s="130"/>
      <c r="I291" s="131" t="s">
        <v>667</v>
      </c>
      <c r="J291" s="132"/>
      <c r="K291" s="130"/>
      <c r="L291" s="131" t="s">
        <v>667</v>
      </c>
      <c r="M291" s="132"/>
      <c r="N291" s="130"/>
      <c r="O291" s="131" t="s">
        <v>667</v>
      </c>
      <c r="P291" s="132"/>
      <c r="Q291" s="130"/>
      <c r="R291" s="131" t="s">
        <v>667</v>
      </c>
      <c r="S291" s="132"/>
      <c r="T291" s="130"/>
      <c r="U291" s="131" t="s">
        <v>667</v>
      </c>
      <c r="V291" s="132"/>
      <c r="W291" s="130"/>
      <c r="X291" s="131" t="s">
        <v>667</v>
      </c>
      <c r="Y291" s="132"/>
      <c r="Z291" s="130"/>
      <c r="AA291" s="131" t="s">
        <v>667</v>
      </c>
      <c r="AB291" s="132"/>
      <c r="AC291" s="130"/>
      <c r="AD291" s="131" t="s">
        <v>667</v>
      </c>
      <c r="AE291" s="132"/>
      <c r="AF291" s="13"/>
      <c r="AH291" s="111"/>
      <c r="AI291" s="111"/>
      <c r="AJ291" s="111"/>
      <c r="AK291" s="111"/>
      <c r="AL291" s="111"/>
      <c r="AM291" s="111"/>
      <c r="AN291" s="111"/>
      <c r="AO291" s="111"/>
      <c r="AP291" s="111"/>
      <c r="AQ291" s="111"/>
    </row>
    <row r="292" spans="3:43" ht="18.75" customHeight="1" thickTop="1">
      <c r="C292" s="13"/>
      <c r="D292" s="178"/>
      <c r="E292" s="179"/>
      <c r="F292" s="178"/>
      <c r="G292" s="179"/>
      <c r="H292" s="122"/>
      <c r="I292" s="123" t="s">
        <v>667</v>
      </c>
      <c r="J292" s="124"/>
      <c r="K292" s="122"/>
      <c r="L292" s="123" t="s">
        <v>667</v>
      </c>
      <c r="M292" s="124"/>
      <c r="N292" s="122"/>
      <c r="O292" s="123" t="s">
        <v>667</v>
      </c>
      <c r="P292" s="124"/>
      <c r="Q292" s="122"/>
      <c r="R292" s="123" t="s">
        <v>667</v>
      </c>
      <c r="S292" s="124"/>
      <c r="T292" s="122"/>
      <c r="U292" s="123" t="s">
        <v>667</v>
      </c>
      <c r="V292" s="124"/>
      <c r="W292" s="122"/>
      <c r="X292" s="123" t="s">
        <v>667</v>
      </c>
      <c r="Y292" s="124"/>
      <c r="Z292" s="122"/>
      <c r="AA292" s="123" t="s">
        <v>667</v>
      </c>
      <c r="AB292" s="124"/>
      <c r="AC292" s="122"/>
      <c r="AD292" s="123" t="s">
        <v>667</v>
      </c>
      <c r="AE292" s="124"/>
      <c r="AF292" s="13"/>
      <c r="AH292" s="111"/>
      <c r="AI292" s="111"/>
      <c r="AJ292" s="111"/>
      <c r="AK292" s="111"/>
      <c r="AL292" s="111"/>
      <c r="AM292" s="111"/>
      <c r="AN292" s="111"/>
      <c r="AO292" s="111"/>
      <c r="AP292" s="111"/>
      <c r="AQ292" s="111"/>
    </row>
    <row r="293" spans="3:43" ht="18.75" customHeight="1">
      <c r="C293" s="13"/>
      <c r="D293" s="178"/>
      <c r="E293" s="179"/>
      <c r="F293" s="178"/>
      <c r="G293" s="179"/>
      <c r="H293" s="171" t="s">
        <v>746</v>
      </c>
      <c r="I293" s="171"/>
      <c r="J293" s="171"/>
      <c r="K293" s="171" t="s">
        <v>746</v>
      </c>
      <c r="L293" s="171"/>
      <c r="M293" s="171"/>
      <c r="N293" s="171" t="s">
        <v>746</v>
      </c>
      <c r="O293" s="171"/>
      <c r="P293" s="171"/>
      <c r="Q293" s="171" t="s">
        <v>746</v>
      </c>
      <c r="R293" s="171"/>
      <c r="S293" s="171"/>
      <c r="T293" s="171" t="s">
        <v>746</v>
      </c>
      <c r="U293" s="171"/>
      <c r="V293" s="171"/>
      <c r="W293" s="171" t="s">
        <v>746</v>
      </c>
      <c r="X293" s="171"/>
      <c r="Y293" s="171"/>
      <c r="Z293" s="171" t="s">
        <v>746</v>
      </c>
      <c r="AA293" s="171"/>
      <c r="AB293" s="171"/>
      <c r="AC293" s="171" t="s">
        <v>746</v>
      </c>
      <c r="AD293" s="171"/>
      <c r="AE293" s="171"/>
      <c r="AF293" s="13"/>
      <c r="AH293" s="111"/>
      <c r="AI293" s="111"/>
      <c r="AJ293" s="111"/>
      <c r="AK293" s="111"/>
      <c r="AL293" s="111"/>
      <c r="AM293" s="111"/>
      <c r="AN293" s="111"/>
      <c r="AO293" s="111"/>
      <c r="AP293" s="111"/>
      <c r="AQ293" s="111"/>
    </row>
    <row r="294" spans="3:43" ht="18.75" customHeight="1">
      <c r="C294" s="13"/>
      <c r="D294" s="178"/>
      <c r="E294" s="179"/>
      <c r="F294" s="178"/>
      <c r="G294" s="179"/>
      <c r="H294" s="122"/>
      <c r="I294" s="123" t="s">
        <v>667</v>
      </c>
      <c r="J294" s="124"/>
      <c r="K294" s="122"/>
      <c r="L294" s="123" t="s">
        <v>667</v>
      </c>
      <c r="M294" s="124"/>
      <c r="N294" s="122"/>
      <c r="O294" s="123" t="s">
        <v>667</v>
      </c>
      <c r="P294" s="124"/>
      <c r="Q294" s="122"/>
      <c r="R294" s="123" t="s">
        <v>667</v>
      </c>
      <c r="S294" s="124"/>
      <c r="T294" s="122"/>
      <c r="U294" s="123" t="s">
        <v>667</v>
      </c>
      <c r="V294" s="124"/>
      <c r="W294" s="122"/>
      <c r="X294" s="123" t="s">
        <v>667</v>
      </c>
      <c r="Y294" s="124"/>
      <c r="Z294" s="122"/>
      <c r="AA294" s="123" t="s">
        <v>667</v>
      </c>
      <c r="AB294" s="124"/>
      <c r="AC294" s="122"/>
      <c r="AD294" s="123" t="s">
        <v>667</v>
      </c>
      <c r="AE294" s="124"/>
      <c r="AF294" s="13"/>
      <c r="AH294" s="111" t="str">
        <f>D286&amp;"@"&amp;D287&amp;"@"&amp;D288&amp;"@"&amp;D289&amp;"@"&amp;D290&amp;"@"&amp;D291&amp;"@"&amp;D292&amp;"@"&amp;D293&amp;"@"&amp;D294&amp;"@"&amp;F286&amp;"@"&amp;F287&amp;"@"&amp;F288&amp;"@"&amp;F289&amp;"@"&amp;F290&amp;"@"&amp;F291&amp;"@"&amp;F292&amp;"@"&amp;F293&amp;"@"&amp;F294</f>
        <v>@@@@@@@@@@@@@@@@@</v>
      </c>
      <c r="AI294" s="111"/>
      <c r="AJ294" s="111"/>
      <c r="AK294" s="111"/>
      <c r="AL294" s="111"/>
      <c r="AM294" s="111"/>
      <c r="AN294" s="111"/>
      <c r="AO294" s="111"/>
      <c r="AP294" s="111"/>
      <c r="AQ294" s="111"/>
    </row>
    <row r="295" spans="3:43" ht="7.5" customHeight="1">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H295" s="111"/>
      <c r="AI295" s="111"/>
      <c r="AJ295" s="111"/>
      <c r="AK295" s="111"/>
      <c r="AL295" s="111"/>
      <c r="AM295" s="111"/>
      <c r="AN295" s="111"/>
      <c r="AO295" s="111"/>
      <c r="AP295" s="111"/>
      <c r="AQ295" s="111"/>
    </row>
    <row r="296" spans="3:43" ht="21" customHeight="1">
      <c r="C296" s="13"/>
      <c r="D296" s="242" t="s">
        <v>244</v>
      </c>
      <c r="E296" s="242"/>
      <c r="F296" s="194"/>
      <c r="G296" s="195"/>
      <c r="H296" s="195"/>
      <c r="I296" s="195"/>
      <c r="J296" s="195"/>
      <c r="K296" s="195"/>
      <c r="L296" s="195"/>
      <c r="M296" s="195"/>
      <c r="N296" s="195"/>
      <c r="O296" s="195"/>
      <c r="P296" s="195"/>
      <c r="Q296" s="195"/>
      <c r="R296" s="195"/>
      <c r="S296" s="195"/>
      <c r="T296" s="195"/>
      <c r="U296" s="195"/>
      <c r="V296" s="195"/>
      <c r="W296" s="195"/>
      <c r="X296" s="195"/>
      <c r="Y296" s="195"/>
      <c r="Z296" s="195"/>
      <c r="AA296" s="195"/>
      <c r="AB296" s="195"/>
      <c r="AC296" s="195"/>
      <c r="AD296" s="195"/>
      <c r="AE296" s="196"/>
      <c r="AF296" s="13"/>
      <c r="AH296" s="111"/>
      <c r="AI296" s="111"/>
      <c r="AJ296" s="111"/>
      <c r="AK296" s="111"/>
      <c r="AL296" s="111"/>
      <c r="AM296" s="111"/>
      <c r="AN296" s="111"/>
      <c r="AO296" s="111"/>
      <c r="AP296" s="111"/>
      <c r="AQ296" s="111"/>
    </row>
    <row r="297" spans="3:32" ht="15" customHeight="1">
      <c r="C297" s="13"/>
      <c r="D297" s="45"/>
      <c r="E297" s="45"/>
      <c r="F297" s="45"/>
      <c r="G297" s="45"/>
      <c r="H297" s="45"/>
      <c r="I297" s="45"/>
      <c r="J297" s="45"/>
      <c r="K297" s="18"/>
      <c r="L297" s="18"/>
      <c r="M297" s="18"/>
      <c r="N297" s="18"/>
      <c r="O297" s="18"/>
      <c r="P297" s="18"/>
      <c r="Q297" s="18"/>
      <c r="R297" s="18"/>
      <c r="S297" s="18"/>
      <c r="T297" s="18"/>
      <c r="U297" s="18"/>
      <c r="V297" s="18"/>
      <c r="W297" s="18"/>
      <c r="X297" s="18"/>
      <c r="Y297" s="18"/>
      <c r="Z297" s="18"/>
      <c r="AA297" s="18"/>
      <c r="AB297" s="18"/>
      <c r="AC297" s="18"/>
      <c r="AD297" s="18"/>
      <c r="AE297" s="18"/>
      <c r="AF297" s="13"/>
    </row>
    <row r="298" spans="3:32" ht="18.75" customHeight="1">
      <c r="C298" s="13"/>
      <c r="D298" s="5" t="s">
        <v>295</v>
      </c>
      <c r="K298" s="11"/>
      <c r="L298" s="11"/>
      <c r="M298" s="11"/>
      <c r="AF298" s="13"/>
    </row>
    <row r="299" spans="3:32" ht="18.75" customHeight="1">
      <c r="C299" s="13"/>
      <c r="D299" s="304"/>
      <c r="E299" s="304"/>
      <c r="F299" s="304"/>
      <c r="G299" s="304"/>
      <c r="H299" s="175" t="s">
        <v>304</v>
      </c>
      <c r="I299" s="176"/>
      <c r="J299" s="177"/>
      <c r="K299" s="175" t="s">
        <v>305</v>
      </c>
      <c r="L299" s="176"/>
      <c r="M299" s="177"/>
      <c r="N299" s="175" t="s">
        <v>306</v>
      </c>
      <c r="O299" s="176"/>
      <c r="P299" s="177"/>
      <c r="Q299" s="175" t="s">
        <v>307</v>
      </c>
      <c r="R299" s="176"/>
      <c r="S299" s="177"/>
      <c r="T299" s="175" t="s">
        <v>308</v>
      </c>
      <c r="U299" s="176"/>
      <c r="V299" s="177"/>
      <c r="W299" s="175" t="s">
        <v>309</v>
      </c>
      <c r="X299" s="176"/>
      <c r="Y299" s="177"/>
      <c r="Z299" s="175" t="s">
        <v>310</v>
      </c>
      <c r="AA299" s="176"/>
      <c r="AB299" s="177"/>
      <c r="AC299" s="175" t="s">
        <v>311</v>
      </c>
      <c r="AD299" s="176"/>
      <c r="AE299" s="177"/>
      <c r="AF299" s="13"/>
    </row>
    <row r="300" spans="3:32" ht="18.75" customHeight="1">
      <c r="C300" s="13"/>
      <c r="D300" s="293" t="s">
        <v>668</v>
      </c>
      <c r="E300" s="293"/>
      <c r="F300" s="293" t="s">
        <v>161</v>
      </c>
      <c r="G300" s="293"/>
      <c r="H300" s="259" t="s">
        <v>325</v>
      </c>
      <c r="I300" s="260"/>
      <c r="J300" s="261"/>
      <c r="K300" s="259" t="s">
        <v>325</v>
      </c>
      <c r="L300" s="260"/>
      <c r="M300" s="261"/>
      <c r="N300" s="259" t="s">
        <v>325</v>
      </c>
      <c r="O300" s="260"/>
      <c r="P300" s="261"/>
      <c r="Q300" s="259" t="s">
        <v>325</v>
      </c>
      <c r="R300" s="260"/>
      <c r="S300" s="261"/>
      <c r="T300" s="259" t="s">
        <v>325</v>
      </c>
      <c r="U300" s="260"/>
      <c r="V300" s="261"/>
      <c r="W300" s="259" t="s">
        <v>325</v>
      </c>
      <c r="X300" s="260"/>
      <c r="Y300" s="261"/>
      <c r="Z300" s="322" t="s">
        <v>245</v>
      </c>
      <c r="AA300" s="260"/>
      <c r="AB300" s="261"/>
      <c r="AC300" s="322" t="s">
        <v>245</v>
      </c>
      <c r="AD300" s="260"/>
      <c r="AE300" s="261"/>
      <c r="AF300" s="13"/>
    </row>
    <row r="301" spans="3:32" ht="18.75" customHeight="1">
      <c r="C301" s="13"/>
      <c r="D301" s="293" t="s">
        <v>669</v>
      </c>
      <c r="E301" s="293"/>
      <c r="F301" s="293" t="s">
        <v>162</v>
      </c>
      <c r="G301" s="293"/>
      <c r="H301" s="185"/>
      <c r="I301" s="186"/>
      <c r="J301" s="187"/>
      <c r="K301" s="185"/>
      <c r="L301" s="186"/>
      <c r="M301" s="187"/>
      <c r="N301" s="185"/>
      <c r="O301" s="186"/>
      <c r="P301" s="187"/>
      <c r="Q301" s="185"/>
      <c r="R301" s="186"/>
      <c r="S301" s="187"/>
      <c r="T301" s="185"/>
      <c r="U301" s="186"/>
      <c r="V301" s="187"/>
      <c r="W301" s="185"/>
      <c r="X301" s="186"/>
      <c r="Y301" s="187"/>
      <c r="Z301" s="185"/>
      <c r="AA301" s="186"/>
      <c r="AB301" s="187"/>
      <c r="AC301" s="185"/>
      <c r="AD301" s="186"/>
      <c r="AE301" s="187"/>
      <c r="AF301" s="13"/>
    </row>
    <row r="302" spans="3:32" ht="18.75" customHeight="1" thickBot="1">
      <c r="C302" s="13"/>
      <c r="D302" s="293" t="s">
        <v>670</v>
      </c>
      <c r="E302" s="293"/>
      <c r="F302" s="293" t="s">
        <v>163</v>
      </c>
      <c r="G302" s="293"/>
      <c r="H302" s="185"/>
      <c r="I302" s="186"/>
      <c r="J302" s="187"/>
      <c r="K302" s="185"/>
      <c r="L302" s="186"/>
      <c r="M302" s="187"/>
      <c r="N302" s="185"/>
      <c r="O302" s="186"/>
      <c r="P302" s="187"/>
      <c r="Q302" s="185"/>
      <c r="R302" s="186"/>
      <c r="S302" s="187"/>
      <c r="T302" s="185"/>
      <c r="U302" s="186"/>
      <c r="V302" s="187"/>
      <c r="W302" s="185"/>
      <c r="X302" s="186"/>
      <c r="Y302" s="187"/>
      <c r="Z302" s="185"/>
      <c r="AA302" s="186"/>
      <c r="AB302" s="187"/>
      <c r="AC302" s="185"/>
      <c r="AD302" s="186"/>
      <c r="AE302" s="187"/>
      <c r="AF302" s="13"/>
    </row>
    <row r="303" spans="3:32" ht="18.75" customHeight="1" thickTop="1">
      <c r="C303" s="13"/>
      <c r="D303" s="293" t="s">
        <v>671</v>
      </c>
      <c r="E303" s="293"/>
      <c r="F303" s="293"/>
      <c r="G303" s="293"/>
      <c r="H303" s="223" t="s">
        <v>700</v>
      </c>
      <c r="I303" s="224"/>
      <c r="J303" s="225"/>
      <c r="K303" s="223" t="s">
        <v>700</v>
      </c>
      <c r="L303" s="224"/>
      <c r="M303" s="225"/>
      <c r="N303" s="182" t="s">
        <v>245</v>
      </c>
      <c r="O303" s="183"/>
      <c r="P303" s="184"/>
      <c r="Q303" s="223" t="s">
        <v>700</v>
      </c>
      <c r="R303" s="224"/>
      <c r="S303" s="225"/>
      <c r="T303" s="223" t="s">
        <v>700</v>
      </c>
      <c r="U303" s="224"/>
      <c r="V303" s="225"/>
      <c r="W303" s="182" t="s">
        <v>245</v>
      </c>
      <c r="X303" s="183"/>
      <c r="Y303" s="184"/>
      <c r="Z303" s="182" t="s">
        <v>245</v>
      </c>
      <c r="AA303" s="183"/>
      <c r="AB303" s="184"/>
      <c r="AC303" s="182" t="s">
        <v>245</v>
      </c>
      <c r="AD303" s="183"/>
      <c r="AE303" s="184"/>
      <c r="AF303" s="13"/>
    </row>
    <row r="304" spans="3:32" ht="18.75" customHeight="1">
      <c r="C304" s="13"/>
      <c r="D304" s="293" t="s">
        <v>672</v>
      </c>
      <c r="E304" s="293"/>
      <c r="F304" s="293"/>
      <c r="G304" s="293"/>
      <c r="H304" s="226"/>
      <c r="I304" s="227"/>
      <c r="J304" s="228"/>
      <c r="K304" s="226"/>
      <c r="L304" s="227"/>
      <c r="M304" s="228"/>
      <c r="N304" s="185"/>
      <c r="O304" s="186"/>
      <c r="P304" s="187"/>
      <c r="Q304" s="226"/>
      <c r="R304" s="227"/>
      <c r="S304" s="228"/>
      <c r="T304" s="226"/>
      <c r="U304" s="227"/>
      <c r="V304" s="228"/>
      <c r="W304" s="185"/>
      <c r="X304" s="186"/>
      <c r="Y304" s="187"/>
      <c r="Z304" s="185"/>
      <c r="AA304" s="186"/>
      <c r="AB304" s="187"/>
      <c r="AC304" s="185"/>
      <c r="AD304" s="186"/>
      <c r="AE304" s="187"/>
      <c r="AF304" s="13"/>
    </row>
    <row r="305" spans="3:32" ht="18.75" customHeight="1" thickBot="1">
      <c r="C305" s="13"/>
      <c r="D305" s="293" t="s">
        <v>701</v>
      </c>
      <c r="E305" s="293"/>
      <c r="F305" s="293"/>
      <c r="G305" s="293"/>
      <c r="H305" s="229"/>
      <c r="I305" s="230"/>
      <c r="J305" s="231"/>
      <c r="K305" s="229"/>
      <c r="L305" s="230"/>
      <c r="M305" s="231"/>
      <c r="N305" s="188"/>
      <c r="O305" s="189"/>
      <c r="P305" s="190"/>
      <c r="Q305" s="229"/>
      <c r="R305" s="230"/>
      <c r="S305" s="231"/>
      <c r="T305" s="229"/>
      <c r="U305" s="230"/>
      <c r="V305" s="231"/>
      <c r="W305" s="188"/>
      <c r="X305" s="189"/>
      <c r="Y305" s="190"/>
      <c r="Z305" s="188"/>
      <c r="AA305" s="189"/>
      <c r="AB305" s="190"/>
      <c r="AC305" s="188"/>
      <c r="AD305" s="189"/>
      <c r="AE305" s="190"/>
      <c r="AF305" s="13"/>
    </row>
    <row r="306" spans="3:32" ht="18.75" customHeight="1" thickTop="1">
      <c r="C306" s="13"/>
      <c r="D306" s="293" t="s">
        <v>702</v>
      </c>
      <c r="E306" s="293"/>
      <c r="F306" s="293"/>
      <c r="G306" s="293"/>
      <c r="H306" s="226" t="s">
        <v>703</v>
      </c>
      <c r="I306" s="227"/>
      <c r="J306" s="228"/>
      <c r="K306" s="226" t="s">
        <v>703</v>
      </c>
      <c r="L306" s="227"/>
      <c r="M306" s="228"/>
      <c r="N306" s="185" t="s">
        <v>245</v>
      </c>
      <c r="O306" s="186"/>
      <c r="P306" s="187"/>
      <c r="Q306" s="226" t="s">
        <v>703</v>
      </c>
      <c r="R306" s="227"/>
      <c r="S306" s="228"/>
      <c r="T306" s="226" t="s">
        <v>703</v>
      </c>
      <c r="U306" s="227"/>
      <c r="V306" s="228"/>
      <c r="W306" s="185" t="s">
        <v>245</v>
      </c>
      <c r="X306" s="186"/>
      <c r="Y306" s="187"/>
      <c r="Z306" s="185" t="s">
        <v>245</v>
      </c>
      <c r="AA306" s="186"/>
      <c r="AB306" s="187"/>
      <c r="AC306" s="185" t="s">
        <v>245</v>
      </c>
      <c r="AD306" s="186"/>
      <c r="AE306" s="187"/>
      <c r="AF306" s="13"/>
    </row>
    <row r="307" spans="3:32" ht="18.75" customHeight="1">
      <c r="C307" s="13"/>
      <c r="D307" s="293" t="s">
        <v>673</v>
      </c>
      <c r="E307" s="293"/>
      <c r="F307" s="293"/>
      <c r="G307" s="293"/>
      <c r="H307" s="226"/>
      <c r="I307" s="227"/>
      <c r="J307" s="228"/>
      <c r="K307" s="226"/>
      <c r="L307" s="227"/>
      <c r="M307" s="228"/>
      <c r="N307" s="185"/>
      <c r="O307" s="186"/>
      <c r="P307" s="187"/>
      <c r="Q307" s="226"/>
      <c r="R307" s="227"/>
      <c r="S307" s="228"/>
      <c r="T307" s="226"/>
      <c r="U307" s="227"/>
      <c r="V307" s="228"/>
      <c r="W307" s="185"/>
      <c r="X307" s="186"/>
      <c r="Y307" s="187"/>
      <c r="Z307" s="185"/>
      <c r="AA307" s="186"/>
      <c r="AB307" s="187"/>
      <c r="AC307" s="185"/>
      <c r="AD307" s="186"/>
      <c r="AE307" s="187"/>
      <c r="AF307" s="13"/>
    </row>
    <row r="308" spans="3:32" ht="18.75" customHeight="1">
      <c r="C308" s="13"/>
      <c r="D308" s="293" t="s">
        <v>704</v>
      </c>
      <c r="E308" s="293"/>
      <c r="F308" s="293"/>
      <c r="G308" s="293"/>
      <c r="H308" s="287"/>
      <c r="I308" s="288"/>
      <c r="J308" s="289"/>
      <c r="K308" s="287"/>
      <c r="L308" s="288"/>
      <c r="M308" s="289"/>
      <c r="N308" s="290"/>
      <c r="O308" s="291"/>
      <c r="P308" s="292"/>
      <c r="Q308" s="287"/>
      <c r="R308" s="288"/>
      <c r="S308" s="289"/>
      <c r="T308" s="287"/>
      <c r="U308" s="288"/>
      <c r="V308" s="289"/>
      <c r="W308" s="290"/>
      <c r="X308" s="291"/>
      <c r="Y308" s="292"/>
      <c r="Z308" s="290"/>
      <c r="AA308" s="291"/>
      <c r="AB308" s="292"/>
      <c r="AC308" s="290"/>
      <c r="AD308" s="291"/>
      <c r="AE308" s="292"/>
      <c r="AF308" s="13"/>
    </row>
    <row r="309" spans="3:32" ht="7.5" customHeight="1">
      <c r="C309" s="13"/>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3"/>
    </row>
    <row r="310" spans="2:32" ht="21" customHeight="1">
      <c r="B310" s="46"/>
      <c r="C310" s="13"/>
      <c r="D310" s="242" t="s">
        <v>244</v>
      </c>
      <c r="E310" s="242"/>
      <c r="F310" s="337" t="s">
        <v>674</v>
      </c>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13"/>
    </row>
    <row r="311" spans="3:32" ht="6.75" customHeight="1">
      <c r="C311" s="13"/>
      <c r="D311" s="45"/>
      <c r="E311" s="45"/>
      <c r="F311" s="45"/>
      <c r="G311" s="45"/>
      <c r="H311" s="45"/>
      <c r="I311" s="45"/>
      <c r="J311" s="45"/>
      <c r="K311" s="18"/>
      <c r="L311" s="18"/>
      <c r="M311" s="18"/>
      <c r="N311" s="18"/>
      <c r="O311" s="18"/>
      <c r="P311" s="18"/>
      <c r="Q311" s="18"/>
      <c r="R311" s="18"/>
      <c r="S311" s="18"/>
      <c r="T311" s="18"/>
      <c r="U311" s="18"/>
      <c r="V311" s="18"/>
      <c r="W311" s="18"/>
      <c r="X311" s="18"/>
      <c r="Y311" s="18"/>
      <c r="Z311" s="18"/>
      <c r="AA311" s="18"/>
      <c r="AB311" s="18"/>
      <c r="AC311" s="18"/>
      <c r="AD311" s="18"/>
      <c r="AE311" s="18"/>
      <c r="AF311" s="13"/>
    </row>
    <row r="312" ht="15" customHeight="1"/>
    <row r="313" spans="2:3" ht="15" customHeight="1">
      <c r="B313" s="17" t="s">
        <v>322</v>
      </c>
      <c r="C313" s="5" t="s">
        <v>192</v>
      </c>
    </row>
    <row r="314" ht="4.5" customHeight="1"/>
    <row r="315" spans="4:31" ht="41.25" customHeight="1">
      <c r="D315" s="275" t="s">
        <v>414</v>
      </c>
      <c r="E315" s="275"/>
      <c r="F315" s="275"/>
      <c r="G315" s="275"/>
      <c r="H315" s="275"/>
      <c r="I315" s="275"/>
      <c r="J315" s="275"/>
      <c r="K315" s="275"/>
      <c r="L315" s="275"/>
      <c r="M315" s="275"/>
      <c r="N315" s="275"/>
      <c r="O315" s="275"/>
      <c r="P315" s="275"/>
      <c r="Q315" s="275"/>
      <c r="R315" s="275"/>
      <c r="S315" s="275"/>
      <c r="T315" s="275"/>
      <c r="U315" s="275"/>
      <c r="V315" s="275"/>
      <c r="W315" s="275"/>
      <c r="X315" s="275"/>
      <c r="Y315" s="275"/>
      <c r="Z315" s="275"/>
      <c r="AA315" s="275"/>
      <c r="AB315" s="275"/>
      <c r="AC315" s="275"/>
      <c r="AD315" s="275"/>
      <c r="AE315" s="275"/>
    </row>
    <row r="316" ht="7.5" customHeight="1"/>
    <row r="317" spans="6:22" ht="13.5">
      <c r="F317" s="175" t="s">
        <v>327</v>
      </c>
      <c r="G317" s="177"/>
      <c r="H317" s="199" t="s">
        <v>247</v>
      </c>
      <c r="I317" s="200"/>
      <c r="J317" s="201"/>
      <c r="K317" s="338" t="s">
        <v>248</v>
      </c>
      <c r="L317" s="338"/>
      <c r="M317" s="338"/>
      <c r="N317" s="205" t="s">
        <v>493</v>
      </c>
      <c r="O317" s="206"/>
      <c r="P317" s="207"/>
      <c r="Q317" s="56"/>
      <c r="R317" s="56"/>
      <c r="S317" s="56"/>
      <c r="T317" s="13"/>
      <c r="U317" s="13"/>
      <c r="V317" s="13"/>
    </row>
    <row r="318" spans="6:22" ht="13.5">
      <c r="F318" s="197"/>
      <c r="G318" s="198"/>
      <c r="H318" s="202"/>
      <c r="I318" s="203"/>
      <c r="J318" s="204"/>
      <c r="K318" s="211" t="s">
        <v>419</v>
      </c>
      <c r="L318" s="212"/>
      <c r="M318" s="148" t="s">
        <v>420</v>
      </c>
      <c r="N318" s="208"/>
      <c r="O318" s="209"/>
      <c r="P318" s="210"/>
      <c r="Q318" s="56"/>
      <c r="R318" s="56"/>
      <c r="S318" s="56"/>
      <c r="T318" s="13"/>
      <c r="U318" s="13"/>
      <c r="V318" s="13"/>
    </row>
    <row r="319" spans="2:33" ht="33.75" customHeight="1">
      <c r="B319" s="62" t="str">
        <f>IF(AG319=TRUE,"未記入","")</f>
        <v>未記入</v>
      </c>
      <c r="F319" s="335" t="s">
        <v>328</v>
      </c>
      <c r="G319" s="335"/>
      <c r="H319" s="301"/>
      <c r="I319" s="301"/>
      <c r="J319" s="301"/>
      <c r="K319" s="180"/>
      <c r="L319" s="181"/>
      <c r="M319" s="149"/>
      <c r="N319" s="336"/>
      <c r="O319" s="336"/>
      <c r="P319" s="336"/>
      <c r="Q319" s="302" t="s">
        <v>675</v>
      </c>
      <c r="R319" s="257"/>
      <c r="S319" s="257"/>
      <c r="T319" s="56"/>
      <c r="U319" s="56"/>
      <c r="V319" s="56"/>
      <c r="AG319" s="36" t="b">
        <f>ISBLANK(N319)</f>
        <v>1</v>
      </c>
    </row>
    <row r="320" ht="4.5" customHeight="1"/>
    <row r="321" ht="15" customHeight="1"/>
    <row r="322" ht="15" customHeight="1">
      <c r="C322" s="5" t="s">
        <v>232</v>
      </c>
    </row>
    <row r="323" ht="4.5" customHeight="1"/>
    <row r="324" spans="2:3" ht="15" customHeight="1">
      <c r="B324" s="10" t="s">
        <v>323</v>
      </c>
      <c r="C324" s="5" t="s">
        <v>193</v>
      </c>
    </row>
    <row r="325" ht="4.5" customHeight="1"/>
    <row r="326" spans="4:31" ht="30" customHeight="1">
      <c r="D326" s="167" t="s">
        <v>329</v>
      </c>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row>
    <row r="327" ht="4.5" customHeight="1"/>
    <row r="328" spans="2:33" ht="22.5" customHeight="1">
      <c r="B328" s="62" t="str">
        <f>IF(AG328=TRUE,"未記入","")</f>
        <v>未記入</v>
      </c>
      <c r="D328" s="329"/>
      <c r="E328" s="330"/>
      <c r="F328" s="330"/>
      <c r="G328" s="330"/>
      <c r="H328" s="330"/>
      <c r="I328" s="330"/>
      <c r="J328" s="330"/>
      <c r="K328" s="330"/>
      <c r="L328" s="330"/>
      <c r="M328" s="330"/>
      <c r="N328" s="330"/>
      <c r="O328" s="330"/>
      <c r="P328" s="330"/>
      <c r="Q328" s="330"/>
      <c r="R328" s="330"/>
      <c r="S328" s="330"/>
      <c r="T328" s="330"/>
      <c r="U328" s="330"/>
      <c r="V328" s="330"/>
      <c r="W328" s="330"/>
      <c r="X328" s="330"/>
      <c r="Y328" s="330"/>
      <c r="Z328" s="330"/>
      <c r="AA328" s="330"/>
      <c r="AB328" s="330"/>
      <c r="AC328" s="330"/>
      <c r="AD328" s="330"/>
      <c r="AE328" s="331"/>
      <c r="AG328" s="36" t="b">
        <f>ISBLANK(D328)</f>
        <v>1</v>
      </c>
    </row>
    <row r="329" spans="4:31" ht="22.5" customHeight="1">
      <c r="D329" s="332"/>
      <c r="E329" s="333"/>
      <c r="F329" s="333"/>
      <c r="G329" s="333"/>
      <c r="H329" s="333"/>
      <c r="I329" s="333"/>
      <c r="J329" s="333"/>
      <c r="K329" s="333"/>
      <c r="L329" s="333"/>
      <c r="M329" s="333"/>
      <c r="N329" s="333"/>
      <c r="O329" s="333"/>
      <c r="P329" s="333"/>
      <c r="Q329" s="333"/>
      <c r="R329" s="333"/>
      <c r="S329" s="333"/>
      <c r="T329" s="333"/>
      <c r="U329" s="333"/>
      <c r="V329" s="333"/>
      <c r="W329" s="333"/>
      <c r="X329" s="333"/>
      <c r="Y329" s="333"/>
      <c r="Z329" s="333"/>
      <c r="AA329" s="333"/>
      <c r="AB329" s="333"/>
      <c r="AC329" s="333"/>
      <c r="AD329" s="333"/>
      <c r="AE329" s="334"/>
    </row>
    <row r="330" spans="4:31" ht="22.5" customHeight="1">
      <c r="D330" s="262"/>
      <c r="E330" s="263"/>
      <c r="F330" s="263"/>
      <c r="G330" s="263"/>
      <c r="H330" s="263"/>
      <c r="I330" s="263"/>
      <c r="J330" s="263"/>
      <c r="K330" s="263"/>
      <c r="L330" s="263"/>
      <c r="M330" s="263"/>
      <c r="N330" s="263"/>
      <c r="O330" s="263"/>
      <c r="P330" s="263"/>
      <c r="Q330" s="263"/>
      <c r="R330" s="263"/>
      <c r="S330" s="263"/>
      <c r="T330" s="263"/>
      <c r="U330" s="263"/>
      <c r="V330" s="263"/>
      <c r="W330" s="263"/>
      <c r="X330" s="263"/>
      <c r="Y330" s="263"/>
      <c r="Z330" s="263"/>
      <c r="AA330" s="263"/>
      <c r="AB330" s="263"/>
      <c r="AC330" s="263"/>
      <c r="AD330" s="263"/>
      <c r="AE330" s="264"/>
    </row>
    <row r="331" spans="4:31" ht="4.5" customHeight="1">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row>
    <row r="332" spans="4:31" ht="52.5" customHeight="1">
      <c r="D332" s="160" t="s">
        <v>689</v>
      </c>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row>
    <row r="333" spans="4:31" ht="4.5" customHeight="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row>
    <row r="334" spans="4:31" ht="30" customHeight="1">
      <c r="D334" s="5" t="s">
        <v>295</v>
      </c>
      <c r="F334" s="221" t="s">
        <v>502</v>
      </c>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row>
    <row r="335" spans="4:3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row>
    <row r="336" spans="2:3" ht="15" customHeight="1">
      <c r="B336" s="10" t="s">
        <v>315</v>
      </c>
      <c r="C336" s="5" t="s">
        <v>194</v>
      </c>
    </row>
    <row r="337" ht="11.25" customHeight="1"/>
    <row r="338" ht="15" customHeight="1">
      <c r="D338" s="5" t="s">
        <v>312</v>
      </c>
    </row>
    <row r="339" ht="4.5" customHeight="1"/>
    <row r="340" spans="4:31" ht="30" customHeight="1">
      <c r="D340" s="167" t="s">
        <v>734</v>
      </c>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9"/>
      <c r="AE340" s="9"/>
    </row>
    <row r="341" ht="7.5" customHeight="1"/>
    <row r="342" spans="2:34" ht="15" customHeight="1">
      <c r="B342" s="62" t="str">
        <f>IF(AG342=TRUE,"未記入","")</f>
        <v>未記入</v>
      </c>
      <c r="D342" s="32"/>
      <c r="E342" s="32"/>
      <c r="F342" s="32"/>
      <c r="G342" s="32"/>
      <c r="H342" s="32"/>
      <c r="I342" s="32"/>
      <c r="J342" s="32"/>
      <c r="K342" s="32"/>
      <c r="L342" s="32"/>
      <c r="M342" s="32"/>
      <c r="N342" s="32"/>
      <c r="O342" s="32"/>
      <c r="P342" s="32"/>
      <c r="Q342" s="32"/>
      <c r="R342" s="32"/>
      <c r="S342" s="32"/>
      <c r="T342" s="32"/>
      <c r="U342" s="32"/>
      <c r="AG342" s="36" t="b">
        <f>IF(OR(AH342=1,AH342=2,AH342=3),FALSE,TRUE)</f>
        <v>1</v>
      </c>
      <c r="AH342" s="36">
        <v>0</v>
      </c>
    </row>
    <row r="343" ht="4.5" customHeight="1"/>
    <row r="344" ht="7.5" customHeight="1"/>
    <row r="345" ht="15" customHeight="1">
      <c r="D345" s="5" t="s">
        <v>313</v>
      </c>
    </row>
    <row r="346" ht="4.5" customHeight="1"/>
    <row r="347" ht="15" customHeight="1">
      <c r="D347" s="5" t="s">
        <v>399</v>
      </c>
    </row>
    <row r="348" ht="4.5" customHeight="1"/>
    <row r="349" spans="2:33" ht="15" customHeight="1">
      <c r="B349" s="62">
        <f>IF(AG349=TRUE,"未記入","")</f>
      </c>
      <c r="E349" s="342"/>
      <c r="F349" s="343"/>
      <c r="G349" s="17" t="s">
        <v>235</v>
      </c>
      <c r="H349" s="56"/>
      <c r="I349" s="56"/>
      <c r="J349" s="56"/>
      <c r="K349" s="17"/>
      <c r="L349" s="17"/>
      <c r="M349" s="17"/>
      <c r="AG349" s="36" t="b">
        <f>IF(AND(OR(AH342=1,AH342=3),E349=""),TRUE,FALSE)</f>
        <v>0</v>
      </c>
    </row>
    <row r="350" ht="10.5" customHeight="1"/>
    <row r="351" ht="15" customHeight="1">
      <c r="D351" s="5" t="s">
        <v>314</v>
      </c>
    </row>
    <row r="352" ht="4.5" customHeight="1"/>
    <row r="353" spans="4:31" ht="33.75" customHeight="1">
      <c r="D353" s="275" t="s">
        <v>415</v>
      </c>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c r="AA353" s="275"/>
      <c r="AB353" s="275"/>
      <c r="AC353" s="275"/>
      <c r="AD353" s="275"/>
      <c r="AE353" s="275"/>
    </row>
    <row r="354" ht="4.5" customHeight="1"/>
    <row r="355" spans="2:34" ht="15" customHeight="1">
      <c r="B355" s="62">
        <f>IF(AG355=TRUE,"未記入","")</f>
      </c>
      <c r="D355" s="32"/>
      <c r="E355" s="32"/>
      <c r="F355" s="32"/>
      <c r="G355" s="32"/>
      <c r="H355" s="32"/>
      <c r="I355" s="32"/>
      <c r="J355" s="32"/>
      <c r="K355" s="32"/>
      <c r="L355" s="32"/>
      <c r="M355" s="32"/>
      <c r="N355" s="32"/>
      <c r="O355" s="32"/>
      <c r="P355" s="32"/>
      <c r="Q355" s="32"/>
      <c r="R355" s="32"/>
      <c r="S355" s="32"/>
      <c r="T355" s="32"/>
      <c r="U355" s="32"/>
      <c r="AG355" s="36" t="b">
        <f>IF(AND(OR(AH342=1,AH342=3),AND(AH355&lt;&gt;1,AH355&lt;&gt;2)),TRUE,FALSE)</f>
        <v>0</v>
      </c>
      <c r="AH355" s="36">
        <v>0</v>
      </c>
    </row>
    <row r="356" ht="4.5" customHeight="1"/>
    <row r="357" spans="4:31" ht="26.25" customHeight="1">
      <c r="D357" s="294" t="s">
        <v>545</v>
      </c>
      <c r="E357" s="294"/>
      <c r="F357" s="294"/>
      <c r="G357" s="344"/>
      <c r="H357" s="344"/>
      <c r="I357" s="344"/>
      <c r="J357" s="344"/>
      <c r="K357" s="344"/>
      <c r="L357" s="344"/>
      <c r="M357" s="344"/>
      <c r="N357" s="344"/>
      <c r="O357" s="344"/>
      <c r="P357" s="344"/>
      <c r="Q357" s="344"/>
      <c r="R357" s="344"/>
      <c r="S357" s="344"/>
      <c r="T357" s="344"/>
      <c r="U357" s="344"/>
      <c r="V357" s="344"/>
      <c r="W357" s="344"/>
      <c r="X357" s="344"/>
      <c r="Y357" s="344"/>
      <c r="Z357" s="344"/>
      <c r="AA357" s="344"/>
      <c r="AB357" s="344"/>
      <c r="AC357" s="344"/>
      <c r="AD357" s="344"/>
      <c r="AE357" s="344"/>
    </row>
    <row r="358" ht="15" customHeight="1"/>
    <row r="359" spans="2:3" ht="15" customHeight="1">
      <c r="B359" s="10" t="s">
        <v>316</v>
      </c>
      <c r="C359" s="5" t="s">
        <v>195</v>
      </c>
    </row>
    <row r="360" ht="4.5" customHeight="1"/>
    <row r="361" spans="4:31" ht="22.5" customHeight="1">
      <c r="D361" s="269" t="s">
        <v>142</v>
      </c>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row>
    <row r="362" ht="4.5" customHeight="1"/>
    <row r="363" spans="4:31" ht="26.25" customHeight="1">
      <c r="D363" s="265"/>
      <c r="E363" s="266"/>
      <c r="F363" s="266"/>
      <c r="G363" s="266"/>
      <c r="H363" s="267"/>
      <c r="I363" s="267"/>
      <c r="J363" s="267"/>
      <c r="K363" s="267"/>
      <c r="L363" s="267"/>
      <c r="M363" s="267"/>
      <c r="N363" s="267"/>
      <c r="O363" s="267"/>
      <c r="P363" s="267"/>
      <c r="Q363" s="267"/>
      <c r="R363" s="267"/>
      <c r="S363" s="267"/>
      <c r="T363" s="267"/>
      <c r="U363" s="267"/>
      <c r="V363" s="267"/>
      <c r="W363" s="267"/>
      <c r="X363" s="267"/>
      <c r="Y363" s="267"/>
      <c r="Z363" s="267"/>
      <c r="AA363" s="267"/>
      <c r="AB363" s="267"/>
      <c r="AC363" s="267"/>
      <c r="AD363" s="267"/>
      <c r="AE363" s="268"/>
    </row>
    <row r="364" spans="4:31" ht="4.5" customHeight="1">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row>
    <row r="365" spans="4:31" ht="15" customHeight="1">
      <c r="D365" s="191" t="s">
        <v>295</v>
      </c>
      <c r="E365" s="191"/>
      <c r="F365" s="221" t="s">
        <v>503</v>
      </c>
      <c r="G365" s="221"/>
      <c r="H365" s="221"/>
      <c r="I365" s="221"/>
      <c r="J365" s="221"/>
      <c r="K365" s="221"/>
      <c r="L365" s="221"/>
      <c r="M365" s="221"/>
      <c r="N365" s="221"/>
      <c r="O365" s="221"/>
      <c r="P365" s="221"/>
      <c r="Q365" s="221"/>
      <c r="R365" s="221"/>
      <c r="S365" s="221"/>
      <c r="T365" s="221"/>
      <c r="U365" s="221"/>
      <c r="V365" s="221"/>
      <c r="W365" s="221"/>
      <c r="X365" s="221"/>
      <c r="Y365" s="221"/>
      <c r="Z365" s="221"/>
      <c r="AA365" s="8"/>
      <c r="AB365" s="8"/>
      <c r="AC365" s="8"/>
      <c r="AD365" s="72"/>
      <c r="AE365" s="72"/>
    </row>
    <row r="366" ht="4.5" customHeight="1"/>
    <row r="367" spans="4:31" ht="90" customHeight="1">
      <c r="D367" s="159" t="s">
        <v>141</v>
      </c>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row>
    <row r="368" spans="8:31" ht="15" customHeight="1">
      <c r="H368" s="9"/>
      <c r="I368" s="9"/>
      <c r="J368" s="9"/>
      <c r="K368" s="4"/>
      <c r="L368" s="4"/>
      <c r="M368" s="4"/>
      <c r="N368" s="4"/>
      <c r="O368" s="4"/>
      <c r="P368" s="4"/>
      <c r="Q368" s="4"/>
      <c r="R368" s="4"/>
      <c r="S368" s="4"/>
      <c r="T368" s="4"/>
      <c r="U368" s="4"/>
      <c r="V368" s="4"/>
      <c r="W368" s="4"/>
      <c r="X368" s="4"/>
      <c r="Y368" s="4"/>
      <c r="Z368" s="4"/>
      <c r="AA368" s="4"/>
      <c r="AB368" s="4"/>
      <c r="AC368" s="4"/>
      <c r="AD368" s="4"/>
      <c r="AE368" s="4"/>
    </row>
    <row r="369" spans="2:3" ht="15" customHeight="1">
      <c r="B369" s="10" t="s">
        <v>317</v>
      </c>
      <c r="C369" s="5" t="s">
        <v>404</v>
      </c>
    </row>
    <row r="370" ht="4.5" customHeight="1"/>
    <row r="371" spans="4:31" ht="30" customHeight="1">
      <c r="D371" s="269" t="s">
        <v>135</v>
      </c>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row>
    <row r="372" ht="4.5" customHeight="1"/>
    <row r="373" spans="4:31" ht="26.25" customHeight="1">
      <c r="D373" s="265"/>
      <c r="E373" s="266"/>
      <c r="F373" s="266"/>
      <c r="G373" s="266"/>
      <c r="H373" s="267"/>
      <c r="I373" s="267"/>
      <c r="J373" s="267"/>
      <c r="K373" s="267"/>
      <c r="L373" s="267"/>
      <c r="M373" s="267"/>
      <c r="N373" s="267"/>
      <c r="O373" s="267"/>
      <c r="P373" s="267"/>
      <c r="Q373" s="267"/>
      <c r="R373" s="267"/>
      <c r="S373" s="267"/>
      <c r="T373" s="267"/>
      <c r="U373" s="267"/>
      <c r="V373" s="267"/>
      <c r="W373" s="267"/>
      <c r="X373" s="267"/>
      <c r="Y373" s="267"/>
      <c r="Z373" s="267"/>
      <c r="AA373" s="267"/>
      <c r="AB373" s="267"/>
      <c r="AC373" s="267"/>
      <c r="AD373" s="267"/>
      <c r="AE373" s="268"/>
    </row>
    <row r="374" spans="4:31" ht="4.5" customHeight="1">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row>
    <row r="375" spans="4:31" ht="15" customHeight="1">
      <c r="D375" s="191" t="s">
        <v>295</v>
      </c>
      <c r="E375" s="191"/>
      <c r="F375" s="327" t="s">
        <v>504</v>
      </c>
      <c r="G375" s="328"/>
      <c r="H375" s="328"/>
      <c r="I375" s="328"/>
      <c r="J375" s="328"/>
      <c r="K375" s="328"/>
      <c r="L375" s="328"/>
      <c r="M375" s="328"/>
      <c r="N375" s="328"/>
      <c r="O375" s="328"/>
      <c r="P375" s="328"/>
      <c r="Q375" s="328"/>
      <c r="R375" s="328"/>
      <c r="S375" s="328"/>
      <c r="T375" s="328"/>
      <c r="U375" s="328"/>
      <c r="V375" s="328"/>
      <c r="W375" s="328"/>
      <c r="X375" s="328"/>
      <c r="Y375" s="328"/>
      <c r="Z375" s="328"/>
      <c r="AA375" s="328"/>
      <c r="AB375" s="328"/>
      <c r="AC375" s="328"/>
      <c r="AD375" s="72"/>
      <c r="AE375" s="72"/>
    </row>
    <row r="376" spans="8:31" ht="4.5" customHeight="1">
      <c r="H376" s="8"/>
      <c r="I376" s="8"/>
      <c r="J376" s="8"/>
      <c r="K376" s="72"/>
      <c r="L376" s="72"/>
      <c r="M376" s="72"/>
      <c r="N376" s="72"/>
      <c r="O376" s="72"/>
      <c r="P376" s="72"/>
      <c r="Q376" s="72"/>
      <c r="R376" s="72"/>
      <c r="S376" s="72"/>
      <c r="T376" s="72"/>
      <c r="U376" s="72"/>
      <c r="V376" s="72"/>
      <c r="W376" s="72"/>
      <c r="X376" s="72"/>
      <c r="Y376" s="72"/>
      <c r="Z376" s="72"/>
      <c r="AA376" s="72"/>
      <c r="AB376" s="72"/>
      <c r="AC376" s="72"/>
      <c r="AD376" s="72"/>
      <c r="AE376" s="72"/>
    </row>
    <row r="377" spans="4:31" ht="30" customHeight="1">
      <c r="D377" s="160" t="s">
        <v>143</v>
      </c>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row>
    <row r="378" spans="4:31" ht="15" customHeight="1">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row>
    <row r="379" spans="2:31" ht="15" customHeight="1">
      <c r="B379" s="10" t="s">
        <v>324</v>
      </c>
      <c r="C379" s="5" t="s">
        <v>405</v>
      </c>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row>
    <row r="380" spans="4:31" ht="4.5" customHeight="1">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row>
    <row r="381" spans="4:43" ht="30" customHeight="1">
      <c r="D381" s="218" t="s">
        <v>55</v>
      </c>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G381" s="111"/>
      <c r="AH381" s="111"/>
      <c r="AI381" s="111"/>
      <c r="AJ381" s="111"/>
      <c r="AK381" s="111"/>
      <c r="AL381" s="111"/>
      <c r="AM381" s="111"/>
      <c r="AN381" s="111"/>
      <c r="AO381" s="111"/>
      <c r="AP381" s="111"/>
      <c r="AQ381" s="111"/>
    </row>
    <row r="382" spans="2:43" ht="7.5" customHeight="1">
      <c r="B382" s="12"/>
      <c r="C382" s="13"/>
      <c r="D382" s="45"/>
      <c r="E382" s="45"/>
      <c r="F382" s="45"/>
      <c r="G382" s="45"/>
      <c r="H382" s="45"/>
      <c r="I382" s="45"/>
      <c r="J382" s="45"/>
      <c r="K382" s="73"/>
      <c r="L382" s="73"/>
      <c r="M382" s="73"/>
      <c r="N382" s="73"/>
      <c r="O382" s="73"/>
      <c r="P382" s="73"/>
      <c r="Q382" s="73"/>
      <c r="R382" s="73"/>
      <c r="S382" s="73"/>
      <c r="T382" s="73"/>
      <c r="U382" s="73"/>
      <c r="V382" s="73"/>
      <c r="W382" s="73"/>
      <c r="X382" s="73"/>
      <c r="Y382" s="73"/>
      <c r="Z382" s="73"/>
      <c r="AA382" s="73"/>
      <c r="AB382" s="73"/>
      <c r="AC382" s="73"/>
      <c r="AD382" s="73"/>
      <c r="AE382" s="73"/>
      <c r="AF382" s="13"/>
      <c r="AG382" s="111"/>
      <c r="AH382" s="111"/>
      <c r="AI382" s="111"/>
      <c r="AJ382" s="111"/>
      <c r="AK382" s="111"/>
      <c r="AL382" s="111"/>
      <c r="AM382" s="111"/>
      <c r="AN382" s="111"/>
      <c r="AO382" s="111"/>
      <c r="AP382" s="111"/>
      <c r="AQ382" s="111"/>
    </row>
    <row r="383" spans="2:43" ht="36" customHeight="1">
      <c r="B383" s="12"/>
      <c r="C383" s="13"/>
      <c r="D383" s="239" t="s">
        <v>733</v>
      </c>
      <c r="E383" s="240"/>
      <c r="F383" s="240"/>
      <c r="G383" s="241"/>
      <c r="H383" s="168" t="s">
        <v>304</v>
      </c>
      <c r="I383" s="169"/>
      <c r="J383" s="170"/>
      <c r="K383" s="168" t="s">
        <v>305</v>
      </c>
      <c r="L383" s="169"/>
      <c r="M383" s="170"/>
      <c r="N383" s="168" t="s">
        <v>306</v>
      </c>
      <c r="O383" s="169"/>
      <c r="P383" s="170"/>
      <c r="Q383" s="168" t="s">
        <v>307</v>
      </c>
      <c r="R383" s="169"/>
      <c r="S383" s="170"/>
      <c r="T383" s="168" t="s">
        <v>308</v>
      </c>
      <c r="U383" s="169"/>
      <c r="V383" s="170"/>
      <c r="W383" s="168" t="s">
        <v>309</v>
      </c>
      <c r="X383" s="169"/>
      <c r="Y383" s="170"/>
      <c r="Z383" s="168" t="s">
        <v>310</v>
      </c>
      <c r="AA383" s="169"/>
      <c r="AB383" s="170"/>
      <c r="AC383" s="161" t="s">
        <v>311</v>
      </c>
      <c r="AD383" s="162"/>
      <c r="AE383" s="163"/>
      <c r="AF383" s="80"/>
      <c r="AG383" s="111"/>
      <c r="AH383" s="111"/>
      <c r="AI383" s="111"/>
      <c r="AJ383" s="111"/>
      <c r="AK383" s="111"/>
      <c r="AL383" s="111"/>
      <c r="AM383" s="111"/>
      <c r="AN383" s="111"/>
      <c r="AO383" s="111"/>
      <c r="AP383" s="111"/>
      <c r="AQ383" s="111"/>
    </row>
    <row r="384" spans="2:43" ht="18.75" customHeight="1">
      <c r="B384" s="12"/>
      <c r="C384" s="13"/>
      <c r="D384" s="178"/>
      <c r="E384" s="179"/>
      <c r="F384" s="178"/>
      <c r="G384" s="179"/>
      <c r="H384" s="122"/>
      <c r="I384" s="123" t="s">
        <v>667</v>
      </c>
      <c r="J384" s="124"/>
      <c r="K384" s="122"/>
      <c r="L384" s="123" t="s">
        <v>667</v>
      </c>
      <c r="M384" s="124"/>
      <c r="N384" s="122"/>
      <c r="O384" s="123" t="s">
        <v>667</v>
      </c>
      <c r="P384" s="124"/>
      <c r="Q384" s="122"/>
      <c r="R384" s="123" t="s">
        <v>667</v>
      </c>
      <c r="S384" s="124"/>
      <c r="T384" s="122"/>
      <c r="U384" s="123" t="s">
        <v>667</v>
      </c>
      <c r="V384" s="124"/>
      <c r="W384" s="122"/>
      <c r="X384" s="123" t="s">
        <v>667</v>
      </c>
      <c r="Y384" s="124"/>
      <c r="Z384" s="122"/>
      <c r="AA384" s="123" t="s">
        <v>667</v>
      </c>
      <c r="AB384" s="124"/>
      <c r="AC384" s="122"/>
      <c r="AD384" s="123" t="s">
        <v>667</v>
      </c>
      <c r="AE384" s="124"/>
      <c r="AF384" s="88"/>
      <c r="AG384" s="111"/>
      <c r="AH384" s="111"/>
      <c r="AI384" s="111"/>
      <c r="AJ384" s="111"/>
      <c r="AK384" s="111"/>
      <c r="AL384" s="111"/>
      <c r="AM384" s="111"/>
      <c r="AN384" s="111"/>
      <c r="AO384" s="111"/>
      <c r="AP384" s="111"/>
      <c r="AQ384" s="111"/>
    </row>
    <row r="385" spans="2:43" ht="18.75" customHeight="1">
      <c r="B385" s="12"/>
      <c r="C385" s="13"/>
      <c r="D385" s="178"/>
      <c r="E385" s="179"/>
      <c r="F385" s="178"/>
      <c r="G385" s="179"/>
      <c r="H385" s="171" t="s">
        <v>746</v>
      </c>
      <c r="I385" s="171"/>
      <c r="J385" s="171"/>
      <c r="K385" s="171" t="s">
        <v>746</v>
      </c>
      <c r="L385" s="171"/>
      <c r="M385" s="171"/>
      <c r="N385" s="171" t="s">
        <v>746</v>
      </c>
      <c r="O385" s="171"/>
      <c r="P385" s="171"/>
      <c r="Q385" s="171" t="s">
        <v>746</v>
      </c>
      <c r="R385" s="171"/>
      <c r="S385" s="171"/>
      <c r="T385" s="171" t="s">
        <v>746</v>
      </c>
      <c r="U385" s="171"/>
      <c r="V385" s="171"/>
      <c r="W385" s="171" t="s">
        <v>746</v>
      </c>
      <c r="X385" s="171"/>
      <c r="Y385" s="171"/>
      <c r="Z385" s="171" t="s">
        <v>746</v>
      </c>
      <c r="AA385" s="171"/>
      <c r="AB385" s="171"/>
      <c r="AC385" s="171" t="s">
        <v>746</v>
      </c>
      <c r="AD385" s="171"/>
      <c r="AE385" s="171"/>
      <c r="AF385" s="13"/>
      <c r="AG385" s="111"/>
      <c r="AH385" s="111"/>
      <c r="AI385" s="111"/>
      <c r="AJ385" s="111"/>
      <c r="AK385" s="111"/>
      <c r="AL385" s="111"/>
      <c r="AM385" s="111"/>
      <c r="AN385" s="111"/>
      <c r="AO385" s="111"/>
      <c r="AP385" s="111"/>
      <c r="AQ385" s="111"/>
    </row>
    <row r="386" spans="2:43" ht="18.75" customHeight="1" thickBot="1">
      <c r="B386" s="12"/>
      <c r="C386" s="13"/>
      <c r="D386" s="178"/>
      <c r="E386" s="179"/>
      <c r="F386" s="178"/>
      <c r="G386" s="179"/>
      <c r="H386" s="122"/>
      <c r="I386" s="123" t="s">
        <v>667</v>
      </c>
      <c r="J386" s="124"/>
      <c r="K386" s="122"/>
      <c r="L386" s="123" t="s">
        <v>667</v>
      </c>
      <c r="M386" s="124"/>
      <c r="N386" s="122"/>
      <c r="O386" s="123" t="s">
        <v>667</v>
      </c>
      <c r="P386" s="124"/>
      <c r="Q386" s="122"/>
      <c r="R386" s="123" t="s">
        <v>667</v>
      </c>
      <c r="S386" s="124"/>
      <c r="T386" s="122"/>
      <c r="U386" s="123" t="s">
        <v>667</v>
      </c>
      <c r="V386" s="124"/>
      <c r="W386" s="122"/>
      <c r="X386" s="123" t="s">
        <v>667</v>
      </c>
      <c r="Y386" s="124"/>
      <c r="Z386" s="122"/>
      <c r="AA386" s="123" t="s">
        <v>667</v>
      </c>
      <c r="AB386" s="124"/>
      <c r="AC386" s="122"/>
      <c r="AD386" s="123" t="s">
        <v>667</v>
      </c>
      <c r="AE386" s="124"/>
      <c r="AF386" s="13"/>
      <c r="AG386" s="111"/>
      <c r="AH386" s="111"/>
      <c r="AI386" s="111"/>
      <c r="AJ386" s="111"/>
      <c r="AK386" s="111"/>
      <c r="AL386" s="111"/>
      <c r="AM386" s="111"/>
      <c r="AN386" s="111"/>
      <c r="AO386" s="111"/>
      <c r="AP386" s="111"/>
      <c r="AQ386" s="111"/>
    </row>
    <row r="387" spans="2:43" ht="18.75" customHeight="1" thickTop="1">
      <c r="B387" s="12"/>
      <c r="C387" s="13"/>
      <c r="D387" s="178"/>
      <c r="E387" s="179"/>
      <c r="F387" s="178"/>
      <c r="G387" s="179"/>
      <c r="H387" s="133"/>
      <c r="I387" s="134" t="s">
        <v>667</v>
      </c>
      <c r="J387" s="135"/>
      <c r="K387" s="133"/>
      <c r="L387" s="134" t="s">
        <v>667</v>
      </c>
      <c r="M387" s="135"/>
      <c r="N387" s="133"/>
      <c r="O387" s="134" t="s">
        <v>667</v>
      </c>
      <c r="P387" s="135"/>
      <c r="Q387" s="133"/>
      <c r="R387" s="134" t="s">
        <v>667</v>
      </c>
      <c r="S387" s="135"/>
      <c r="T387" s="133"/>
      <c r="U387" s="134" t="s">
        <v>667</v>
      </c>
      <c r="V387" s="135"/>
      <c r="W387" s="133"/>
      <c r="X387" s="134" t="s">
        <v>667</v>
      </c>
      <c r="Y387" s="135"/>
      <c r="Z387" s="133"/>
      <c r="AA387" s="134" t="s">
        <v>667</v>
      </c>
      <c r="AB387" s="135"/>
      <c r="AC387" s="133"/>
      <c r="AD387" s="134" t="s">
        <v>667</v>
      </c>
      <c r="AE387" s="135"/>
      <c r="AF387" s="13"/>
      <c r="AG387" s="111"/>
      <c r="AH387" s="111"/>
      <c r="AI387" s="111"/>
      <c r="AJ387" s="111"/>
      <c r="AK387" s="111"/>
      <c r="AL387" s="111"/>
      <c r="AM387" s="111"/>
      <c r="AN387" s="111"/>
      <c r="AO387" s="111"/>
      <c r="AP387" s="111"/>
      <c r="AQ387" s="111"/>
    </row>
    <row r="388" spans="2:43" ht="18.75" customHeight="1">
      <c r="B388" s="12"/>
      <c r="C388" s="13"/>
      <c r="D388" s="178"/>
      <c r="E388" s="179"/>
      <c r="F388" s="178"/>
      <c r="G388" s="179"/>
      <c r="H388" s="171" t="s">
        <v>746</v>
      </c>
      <c r="I388" s="171"/>
      <c r="J388" s="171"/>
      <c r="K388" s="171" t="s">
        <v>746</v>
      </c>
      <c r="L388" s="171"/>
      <c r="M388" s="171"/>
      <c r="N388" s="171" t="s">
        <v>746</v>
      </c>
      <c r="O388" s="171"/>
      <c r="P388" s="171"/>
      <c r="Q388" s="171" t="s">
        <v>746</v>
      </c>
      <c r="R388" s="171"/>
      <c r="S388" s="171"/>
      <c r="T388" s="171" t="s">
        <v>746</v>
      </c>
      <c r="U388" s="171"/>
      <c r="V388" s="171"/>
      <c r="W388" s="171" t="s">
        <v>746</v>
      </c>
      <c r="X388" s="171"/>
      <c r="Y388" s="171"/>
      <c r="Z388" s="171" t="s">
        <v>746</v>
      </c>
      <c r="AA388" s="171"/>
      <c r="AB388" s="171"/>
      <c r="AC388" s="171" t="s">
        <v>746</v>
      </c>
      <c r="AD388" s="171"/>
      <c r="AE388" s="171"/>
      <c r="AF388" s="13"/>
      <c r="AG388" s="111"/>
      <c r="AH388" s="111"/>
      <c r="AI388" s="111"/>
      <c r="AJ388" s="111"/>
      <c r="AK388" s="111"/>
      <c r="AL388" s="111"/>
      <c r="AM388" s="111"/>
      <c r="AN388" s="111"/>
      <c r="AO388" s="111"/>
      <c r="AP388" s="111"/>
      <c r="AQ388" s="111"/>
    </row>
    <row r="389" spans="2:43" ht="18.75" customHeight="1" thickBot="1">
      <c r="B389" s="12"/>
      <c r="C389" s="13"/>
      <c r="D389" s="178"/>
      <c r="E389" s="179"/>
      <c r="F389" s="178"/>
      <c r="G389" s="179"/>
      <c r="H389" s="130"/>
      <c r="I389" s="131" t="s">
        <v>667</v>
      </c>
      <c r="J389" s="132"/>
      <c r="K389" s="130"/>
      <c r="L389" s="131" t="s">
        <v>667</v>
      </c>
      <c r="M389" s="132"/>
      <c r="N389" s="130"/>
      <c r="O389" s="131" t="s">
        <v>667</v>
      </c>
      <c r="P389" s="132"/>
      <c r="Q389" s="130"/>
      <c r="R389" s="131" t="s">
        <v>667</v>
      </c>
      <c r="S389" s="132"/>
      <c r="T389" s="130"/>
      <c r="U389" s="131" t="s">
        <v>667</v>
      </c>
      <c r="V389" s="132"/>
      <c r="W389" s="130"/>
      <c r="X389" s="131" t="s">
        <v>667</v>
      </c>
      <c r="Y389" s="132"/>
      <c r="Z389" s="130"/>
      <c r="AA389" s="131" t="s">
        <v>667</v>
      </c>
      <c r="AB389" s="132"/>
      <c r="AC389" s="130"/>
      <c r="AD389" s="131" t="s">
        <v>667</v>
      </c>
      <c r="AE389" s="132"/>
      <c r="AF389" s="13"/>
      <c r="AG389" s="111"/>
      <c r="AH389" s="111"/>
      <c r="AI389" s="111"/>
      <c r="AJ389" s="111"/>
      <c r="AK389" s="111"/>
      <c r="AL389" s="111"/>
      <c r="AM389" s="111"/>
      <c r="AN389" s="111"/>
      <c r="AO389" s="111"/>
      <c r="AP389" s="111"/>
      <c r="AQ389" s="111"/>
    </row>
    <row r="390" spans="2:43" ht="18.75" customHeight="1" thickTop="1">
      <c r="B390" s="12"/>
      <c r="C390" s="13"/>
      <c r="D390" s="178"/>
      <c r="E390" s="179"/>
      <c r="F390" s="178"/>
      <c r="G390" s="179"/>
      <c r="H390" s="122"/>
      <c r="I390" s="123" t="s">
        <v>667</v>
      </c>
      <c r="J390" s="124"/>
      <c r="K390" s="122"/>
      <c r="L390" s="123" t="s">
        <v>667</v>
      </c>
      <c r="M390" s="124"/>
      <c r="N390" s="122"/>
      <c r="O390" s="123" t="s">
        <v>667</v>
      </c>
      <c r="P390" s="124"/>
      <c r="Q390" s="122"/>
      <c r="R390" s="123" t="s">
        <v>667</v>
      </c>
      <c r="S390" s="124"/>
      <c r="T390" s="122"/>
      <c r="U390" s="123" t="s">
        <v>667</v>
      </c>
      <c r="V390" s="124"/>
      <c r="W390" s="122"/>
      <c r="X390" s="123" t="s">
        <v>667</v>
      </c>
      <c r="Y390" s="124"/>
      <c r="Z390" s="122"/>
      <c r="AA390" s="123" t="s">
        <v>667</v>
      </c>
      <c r="AB390" s="124"/>
      <c r="AC390" s="122"/>
      <c r="AD390" s="123" t="s">
        <v>667</v>
      </c>
      <c r="AE390" s="124"/>
      <c r="AF390" s="13"/>
      <c r="AG390" s="111"/>
      <c r="AH390" s="111"/>
      <c r="AI390" s="111"/>
      <c r="AJ390" s="111"/>
      <c r="AK390" s="111"/>
      <c r="AL390" s="111"/>
      <c r="AM390" s="111"/>
      <c r="AN390" s="111"/>
      <c r="AO390" s="111"/>
      <c r="AP390" s="111"/>
      <c r="AQ390" s="111"/>
    </row>
    <row r="391" spans="2:43" ht="18.75" customHeight="1">
      <c r="B391" s="12"/>
      <c r="C391" s="13"/>
      <c r="D391" s="178"/>
      <c r="E391" s="179"/>
      <c r="F391" s="178"/>
      <c r="G391" s="179"/>
      <c r="H391" s="171" t="s">
        <v>746</v>
      </c>
      <c r="I391" s="171"/>
      <c r="J391" s="171"/>
      <c r="K391" s="171" t="s">
        <v>746</v>
      </c>
      <c r="L391" s="171"/>
      <c r="M391" s="171"/>
      <c r="N391" s="171" t="s">
        <v>746</v>
      </c>
      <c r="O391" s="171"/>
      <c r="P391" s="171"/>
      <c r="Q391" s="171" t="s">
        <v>746</v>
      </c>
      <c r="R391" s="171"/>
      <c r="S391" s="171"/>
      <c r="T391" s="171" t="s">
        <v>746</v>
      </c>
      <c r="U391" s="171"/>
      <c r="V391" s="171"/>
      <c r="W391" s="171" t="s">
        <v>746</v>
      </c>
      <c r="X391" s="171"/>
      <c r="Y391" s="171"/>
      <c r="Z391" s="171" t="s">
        <v>746</v>
      </c>
      <c r="AA391" s="171"/>
      <c r="AB391" s="171"/>
      <c r="AC391" s="171" t="s">
        <v>746</v>
      </c>
      <c r="AD391" s="171"/>
      <c r="AE391" s="171"/>
      <c r="AF391" s="13"/>
      <c r="AG391" s="111"/>
      <c r="AH391" s="111"/>
      <c r="AI391" s="111"/>
      <c r="AJ391" s="111"/>
      <c r="AK391" s="111"/>
      <c r="AL391" s="111"/>
      <c r="AM391" s="111"/>
      <c r="AN391" s="111"/>
      <c r="AO391" s="111"/>
      <c r="AP391" s="111"/>
      <c r="AQ391" s="111"/>
    </row>
    <row r="392" spans="2:43" ht="18.75" customHeight="1">
      <c r="B392" s="12"/>
      <c r="C392" s="13"/>
      <c r="D392" s="178"/>
      <c r="E392" s="179"/>
      <c r="F392" s="178"/>
      <c r="G392" s="179"/>
      <c r="H392" s="122"/>
      <c r="I392" s="123" t="s">
        <v>667</v>
      </c>
      <c r="J392" s="124"/>
      <c r="K392" s="122"/>
      <c r="L392" s="123" t="s">
        <v>667</v>
      </c>
      <c r="M392" s="124"/>
      <c r="N392" s="122"/>
      <c r="O392" s="123" t="s">
        <v>667</v>
      </c>
      <c r="P392" s="124"/>
      <c r="Q392" s="122"/>
      <c r="R392" s="123" t="s">
        <v>667</v>
      </c>
      <c r="S392" s="124"/>
      <c r="T392" s="122"/>
      <c r="U392" s="123" t="s">
        <v>667</v>
      </c>
      <c r="V392" s="124"/>
      <c r="W392" s="122"/>
      <c r="X392" s="123" t="s">
        <v>667</v>
      </c>
      <c r="Y392" s="124"/>
      <c r="Z392" s="122"/>
      <c r="AA392" s="123" t="s">
        <v>667</v>
      </c>
      <c r="AB392" s="124"/>
      <c r="AC392" s="122"/>
      <c r="AD392" s="123" t="s">
        <v>667</v>
      </c>
      <c r="AE392" s="124"/>
      <c r="AF392" s="13"/>
      <c r="AG392" s="111"/>
      <c r="AH392" s="111" t="str">
        <f>D384&amp;"@"&amp;D385&amp;"@"&amp;D386&amp;"@"&amp;D387&amp;"@"&amp;D388&amp;"@"&amp;D389&amp;"@"&amp;D390&amp;"@"&amp;D391&amp;"@"&amp;D392&amp;"@"&amp;F384&amp;"@"&amp;F385&amp;"@"&amp;F386&amp;"@"&amp;F387&amp;"@"&amp;F388&amp;"@"&amp;F389&amp;"@"&amp;F390&amp;"@"&amp;F391&amp;"@"&amp;F392</f>
        <v>@@@@@@@@@@@@@@@@@</v>
      </c>
      <c r="AI392" s="111"/>
      <c r="AJ392" s="111"/>
      <c r="AK392" s="111"/>
      <c r="AL392" s="111"/>
      <c r="AM392" s="111"/>
      <c r="AN392" s="111"/>
      <c r="AO392" s="111"/>
      <c r="AP392" s="111"/>
      <c r="AQ392" s="111"/>
    </row>
    <row r="393" spans="2:43" ht="7.5" customHeight="1">
      <c r="B393" s="12"/>
      <c r="C393" s="13"/>
      <c r="D393" s="14"/>
      <c r="E393" s="14"/>
      <c r="F393" s="14"/>
      <c r="G393" s="1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13"/>
      <c r="AG393" s="111"/>
      <c r="AH393" s="111"/>
      <c r="AI393" s="111"/>
      <c r="AJ393" s="111"/>
      <c r="AK393" s="111"/>
      <c r="AL393" s="111"/>
      <c r="AM393" s="111"/>
      <c r="AN393" s="111"/>
      <c r="AO393" s="111"/>
      <c r="AP393" s="111"/>
      <c r="AQ393" s="111"/>
    </row>
    <row r="394" spans="2:43" ht="7.5" customHeight="1">
      <c r="B394" s="12"/>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11"/>
      <c r="AH394" s="111"/>
      <c r="AI394" s="111"/>
      <c r="AJ394" s="111"/>
      <c r="AK394" s="111"/>
      <c r="AL394" s="111"/>
      <c r="AM394" s="111"/>
      <c r="AN394" s="111"/>
      <c r="AO394" s="111"/>
      <c r="AP394" s="111"/>
      <c r="AQ394" s="111"/>
    </row>
    <row r="395" spans="2:43" ht="36" customHeight="1">
      <c r="B395" s="12"/>
      <c r="C395" s="13"/>
      <c r="D395" s="239" t="s">
        <v>733</v>
      </c>
      <c r="E395" s="240"/>
      <c r="F395" s="240"/>
      <c r="G395" s="241"/>
      <c r="H395" s="168" t="s">
        <v>304</v>
      </c>
      <c r="I395" s="169"/>
      <c r="J395" s="170"/>
      <c r="K395" s="168" t="s">
        <v>305</v>
      </c>
      <c r="L395" s="169"/>
      <c r="M395" s="170"/>
      <c r="N395" s="168" t="s">
        <v>306</v>
      </c>
      <c r="O395" s="169"/>
      <c r="P395" s="170"/>
      <c r="Q395" s="168" t="s">
        <v>307</v>
      </c>
      <c r="R395" s="169"/>
      <c r="S395" s="170"/>
      <c r="T395" s="168" t="s">
        <v>308</v>
      </c>
      <c r="U395" s="169"/>
      <c r="V395" s="170"/>
      <c r="W395" s="168" t="s">
        <v>309</v>
      </c>
      <c r="X395" s="169"/>
      <c r="Y395" s="170"/>
      <c r="Z395" s="168" t="s">
        <v>310</v>
      </c>
      <c r="AA395" s="169"/>
      <c r="AB395" s="170"/>
      <c r="AC395" s="161" t="s">
        <v>311</v>
      </c>
      <c r="AD395" s="162"/>
      <c r="AE395" s="163"/>
      <c r="AF395" s="13"/>
      <c r="AG395" s="111"/>
      <c r="AH395" s="111"/>
      <c r="AI395" s="111"/>
      <c r="AJ395" s="111"/>
      <c r="AK395" s="111"/>
      <c r="AL395" s="111"/>
      <c r="AM395" s="111"/>
      <c r="AN395" s="111"/>
      <c r="AO395" s="111"/>
      <c r="AP395" s="111"/>
      <c r="AQ395" s="111"/>
    </row>
    <row r="396" spans="2:43" ht="18.75" customHeight="1">
      <c r="B396" s="12"/>
      <c r="C396" s="13"/>
      <c r="D396" s="178"/>
      <c r="E396" s="179"/>
      <c r="F396" s="178"/>
      <c r="G396" s="179"/>
      <c r="H396" s="122"/>
      <c r="I396" s="123" t="s">
        <v>667</v>
      </c>
      <c r="J396" s="124"/>
      <c r="K396" s="122"/>
      <c r="L396" s="123" t="s">
        <v>667</v>
      </c>
      <c r="M396" s="124"/>
      <c r="N396" s="122"/>
      <c r="O396" s="123" t="s">
        <v>667</v>
      </c>
      <c r="P396" s="124"/>
      <c r="Q396" s="122"/>
      <c r="R396" s="123" t="s">
        <v>667</v>
      </c>
      <c r="S396" s="124"/>
      <c r="T396" s="122"/>
      <c r="U396" s="123" t="s">
        <v>667</v>
      </c>
      <c r="V396" s="124"/>
      <c r="W396" s="122"/>
      <c r="X396" s="123" t="s">
        <v>667</v>
      </c>
      <c r="Y396" s="124"/>
      <c r="Z396" s="122"/>
      <c r="AA396" s="123" t="s">
        <v>667</v>
      </c>
      <c r="AB396" s="124"/>
      <c r="AC396" s="122"/>
      <c r="AD396" s="123" t="s">
        <v>667</v>
      </c>
      <c r="AE396" s="124"/>
      <c r="AF396" s="13"/>
      <c r="AG396" s="111"/>
      <c r="AH396" s="111"/>
      <c r="AI396" s="111"/>
      <c r="AJ396" s="111"/>
      <c r="AK396" s="111"/>
      <c r="AL396" s="111"/>
      <c r="AM396" s="111"/>
      <c r="AN396" s="111"/>
      <c r="AO396" s="111"/>
      <c r="AP396" s="111"/>
      <c r="AQ396" s="111"/>
    </row>
    <row r="397" spans="2:43" ht="18.75" customHeight="1">
      <c r="B397" s="12"/>
      <c r="C397" s="13"/>
      <c r="D397" s="178"/>
      <c r="E397" s="179"/>
      <c r="F397" s="178"/>
      <c r="G397" s="179"/>
      <c r="H397" s="171" t="s">
        <v>746</v>
      </c>
      <c r="I397" s="171"/>
      <c r="J397" s="171"/>
      <c r="K397" s="171" t="s">
        <v>746</v>
      </c>
      <c r="L397" s="171"/>
      <c r="M397" s="171"/>
      <c r="N397" s="171" t="s">
        <v>746</v>
      </c>
      <c r="O397" s="171"/>
      <c r="P397" s="171"/>
      <c r="Q397" s="171" t="s">
        <v>746</v>
      </c>
      <c r="R397" s="171"/>
      <c r="S397" s="171"/>
      <c r="T397" s="171" t="s">
        <v>746</v>
      </c>
      <c r="U397" s="171"/>
      <c r="V397" s="171"/>
      <c r="W397" s="171" t="s">
        <v>746</v>
      </c>
      <c r="X397" s="171"/>
      <c r="Y397" s="171"/>
      <c r="Z397" s="171" t="s">
        <v>746</v>
      </c>
      <c r="AA397" s="171"/>
      <c r="AB397" s="171"/>
      <c r="AC397" s="171" t="s">
        <v>746</v>
      </c>
      <c r="AD397" s="171"/>
      <c r="AE397" s="171"/>
      <c r="AF397" s="13"/>
      <c r="AG397" s="111"/>
      <c r="AH397" s="111"/>
      <c r="AI397" s="111"/>
      <c r="AJ397" s="111"/>
      <c r="AK397" s="111"/>
      <c r="AL397" s="111"/>
      <c r="AM397" s="111"/>
      <c r="AN397" s="111"/>
      <c r="AO397" s="111"/>
      <c r="AP397" s="111"/>
      <c r="AQ397" s="111"/>
    </row>
    <row r="398" spans="2:43" ht="18.75" customHeight="1" thickBot="1">
      <c r="B398" s="12"/>
      <c r="C398" s="13"/>
      <c r="D398" s="178"/>
      <c r="E398" s="179"/>
      <c r="F398" s="178"/>
      <c r="G398" s="179"/>
      <c r="H398" s="122"/>
      <c r="I398" s="123" t="s">
        <v>667</v>
      </c>
      <c r="J398" s="124"/>
      <c r="K398" s="122"/>
      <c r="L398" s="123" t="s">
        <v>667</v>
      </c>
      <c r="M398" s="124"/>
      <c r="N398" s="122"/>
      <c r="O398" s="123" t="s">
        <v>667</v>
      </c>
      <c r="P398" s="124"/>
      <c r="Q398" s="122"/>
      <c r="R398" s="123" t="s">
        <v>667</v>
      </c>
      <c r="S398" s="124"/>
      <c r="T398" s="122"/>
      <c r="U398" s="123" t="s">
        <v>667</v>
      </c>
      <c r="V398" s="124"/>
      <c r="W398" s="122"/>
      <c r="X398" s="123" t="s">
        <v>667</v>
      </c>
      <c r="Y398" s="124"/>
      <c r="Z398" s="122"/>
      <c r="AA398" s="123" t="s">
        <v>667</v>
      </c>
      <c r="AB398" s="124"/>
      <c r="AC398" s="122"/>
      <c r="AD398" s="123" t="s">
        <v>667</v>
      </c>
      <c r="AE398" s="124"/>
      <c r="AF398" s="13"/>
      <c r="AG398" s="111"/>
      <c r="AH398" s="111"/>
      <c r="AI398" s="111"/>
      <c r="AJ398" s="111"/>
      <c r="AK398" s="111"/>
      <c r="AL398" s="111"/>
      <c r="AM398" s="111"/>
      <c r="AN398" s="111"/>
      <c r="AO398" s="111"/>
      <c r="AP398" s="111"/>
      <c r="AQ398" s="111"/>
    </row>
    <row r="399" spans="2:43" ht="18.75" customHeight="1" thickTop="1">
      <c r="B399" s="12"/>
      <c r="C399" s="13"/>
      <c r="D399" s="178"/>
      <c r="E399" s="179"/>
      <c r="F399" s="178"/>
      <c r="G399" s="179"/>
      <c r="H399" s="133"/>
      <c r="I399" s="134" t="s">
        <v>667</v>
      </c>
      <c r="J399" s="135"/>
      <c r="K399" s="133"/>
      <c r="L399" s="134" t="s">
        <v>667</v>
      </c>
      <c r="M399" s="135"/>
      <c r="N399" s="133"/>
      <c r="O399" s="134" t="s">
        <v>667</v>
      </c>
      <c r="P399" s="135"/>
      <c r="Q399" s="133"/>
      <c r="R399" s="134" t="s">
        <v>667</v>
      </c>
      <c r="S399" s="135"/>
      <c r="T399" s="133"/>
      <c r="U399" s="134" t="s">
        <v>667</v>
      </c>
      <c r="V399" s="135"/>
      <c r="W399" s="133"/>
      <c r="X399" s="134" t="s">
        <v>667</v>
      </c>
      <c r="Y399" s="135"/>
      <c r="Z399" s="133"/>
      <c r="AA399" s="134" t="s">
        <v>667</v>
      </c>
      <c r="AB399" s="135"/>
      <c r="AC399" s="133"/>
      <c r="AD399" s="134" t="s">
        <v>667</v>
      </c>
      <c r="AE399" s="135"/>
      <c r="AF399" s="13"/>
      <c r="AG399" s="111"/>
      <c r="AH399" s="111"/>
      <c r="AI399" s="111"/>
      <c r="AJ399" s="111"/>
      <c r="AK399" s="111"/>
      <c r="AL399" s="111"/>
      <c r="AM399" s="111"/>
      <c r="AN399" s="111"/>
      <c r="AO399" s="111"/>
      <c r="AP399" s="111"/>
      <c r="AQ399" s="111"/>
    </row>
    <row r="400" spans="2:43" ht="18.75" customHeight="1">
      <c r="B400" s="12"/>
      <c r="C400" s="13"/>
      <c r="D400" s="178"/>
      <c r="E400" s="179"/>
      <c r="F400" s="178"/>
      <c r="G400" s="179"/>
      <c r="H400" s="171" t="s">
        <v>746</v>
      </c>
      <c r="I400" s="171"/>
      <c r="J400" s="171"/>
      <c r="K400" s="171" t="s">
        <v>746</v>
      </c>
      <c r="L400" s="171"/>
      <c r="M400" s="171"/>
      <c r="N400" s="171" t="s">
        <v>746</v>
      </c>
      <c r="O400" s="171"/>
      <c r="P400" s="171"/>
      <c r="Q400" s="171" t="s">
        <v>746</v>
      </c>
      <c r="R400" s="171"/>
      <c r="S400" s="171"/>
      <c r="T400" s="171" t="s">
        <v>746</v>
      </c>
      <c r="U400" s="171"/>
      <c r="V400" s="171"/>
      <c r="W400" s="171" t="s">
        <v>746</v>
      </c>
      <c r="X400" s="171"/>
      <c r="Y400" s="171"/>
      <c r="Z400" s="171" t="s">
        <v>746</v>
      </c>
      <c r="AA400" s="171"/>
      <c r="AB400" s="171"/>
      <c r="AC400" s="171" t="s">
        <v>746</v>
      </c>
      <c r="AD400" s="171"/>
      <c r="AE400" s="171"/>
      <c r="AF400" s="13"/>
      <c r="AG400" s="111"/>
      <c r="AH400" s="111"/>
      <c r="AI400" s="111"/>
      <c r="AJ400" s="111"/>
      <c r="AK400" s="111"/>
      <c r="AL400" s="111"/>
      <c r="AM400" s="111"/>
      <c r="AN400" s="111"/>
      <c r="AO400" s="111"/>
      <c r="AP400" s="111"/>
      <c r="AQ400" s="111"/>
    </row>
    <row r="401" spans="2:43" ht="18.75" customHeight="1" thickBot="1">
      <c r="B401" s="12"/>
      <c r="C401" s="13"/>
      <c r="D401" s="178"/>
      <c r="E401" s="179"/>
      <c r="F401" s="178"/>
      <c r="G401" s="179"/>
      <c r="H401" s="130"/>
      <c r="I401" s="131" t="s">
        <v>667</v>
      </c>
      <c r="J401" s="132"/>
      <c r="K401" s="130"/>
      <c r="L401" s="131" t="s">
        <v>667</v>
      </c>
      <c r="M401" s="132"/>
      <c r="N401" s="130"/>
      <c r="O401" s="131" t="s">
        <v>667</v>
      </c>
      <c r="P401" s="132"/>
      <c r="Q401" s="130"/>
      <c r="R401" s="131" t="s">
        <v>667</v>
      </c>
      <c r="S401" s="132"/>
      <c r="T401" s="130"/>
      <c r="U401" s="131" t="s">
        <v>667</v>
      </c>
      <c r="V401" s="132"/>
      <c r="W401" s="130"/>
      <c r="X401" s="131" t="s">
        <v>667</v>
      </c>
      <c r="Y401" s="132"/>
      <c r="Z401" s="130"/>
      <c r="AA401" s="131" t="s">
        <v>667</v>
      </c>
      <c r="AB401" s="132"/>
      <c r="AC401" s="130"/>
      <c r="AD401" s="131" t="s">
        <v>667</v>
      </c>
      <c r="AE401" s="132"/>
      <c r="AF401" s="13"/>
      <c r="AG401" s="111"/>
      <c r="AH401" s="111"/>
      <c r="AI401" s="111"/>
      <c r="AJ401" s="111"/>
      <c r="AK401" s="111"/>
      <c r="AL401" s="111"/>
      <c r="AM401" s="111"/>
      <c r="AN401" s="111"/>
      <c r="AO401" s="111"/>
      <c r="AP401" s="111"/>
      <c r="AQ401" s="111"/>
    </row>
    <row r="402" spans="2:43" ht="18.75" customHeight="1" thickTop="1">
      <c r="B402" s="12"/>
      <c r="C402" s="13"/>
      <c r="D402" s="178"/>
      <c r="E402" s="179"/>
      <c r="F402" s="178"/>
      <c r="G402" s="179"/>
      <c r="H402" s="122"/>
      <c r="I402" s="123" t="s">
        <v>667</v>
      </c>
      <c r="J402" s="124"/>
      <c r="K402" s="122"/>
      <c r="L402" s="123" t="s">
        <v>667</v>
      </c>
      <c r="M402" s="124"/>
      <c r="N402" s="122"/>
      <c r="O402" s="123" t="s">
        <v>667</v>
      </c>
      <c r="P402" s="124"/>
      <c r="Q402" s="122"/>
      <c r="R402" s="123" t="s">
        <v>667</v>
      </c>
      <c r="S402" s="124"/>
      <c r="T402" s="122"/>
      <c r="U402" s="123" t="s">
        <v>667</v>
      </c>
      <c r="V402" s="124"/>
      <c r="W402" s="122"/>
      <c r="X402" s="123" t="s">
        <v>667</v>
      </c>
      <c r="Y402" s="124"/>
      <c r="Z402" s="122"/>
      <c r="AA402" s="123" t="s">
        <v>667</v>
      </c>
      <c r="AB402" s="124"/>
      <c r="AC402" s="122"/>
      <c r="AD402" s="123" t="s">
        <v>667</v>
      </c>
      <c r="AE402" s="124"/>
      <c r="AF402" s="13"/>
      <c r="AG402" s="111"/>
      <c r="AH402" s="111"/>
      <c r="AI402" s="111"/>
      <c r="AJ402" s="111"/>
      <c r="AK402" s="111"/>
      <c r="AL402" s="111"/>
      <c r="AM402" s="111"/>
      <c r="AN402" s="111"/>
      <c r="AO402" s="111"/>
      <c r="AP402" s="111"/>
      <c r="AQ402" s="111"/>
    </row>
    <row r="403" spans="2:43" ht="18.75" customHeight="1">
      <c r="B403" s="12"/>
      <c r="C403" s="13"/>
      <c r="D403" s="178"/>
      <c r="E403" s="179"/>
      <c r="F403" s="178"/>
      <c r="G403" s="179"/>
      <c r="H403" s="171" t="s">
        <v>746</v>
      </c>
      <c r="I403" s="171"/>
      <c r="J403" s="171"/>
      <c r="K403" s="171" t="s">
        <v>746</v>
      </c>
      <c r="L403" s="171"/>
      <c r="M403" s="171"/>
      <c r="N403" s="171" t="s">
        <v>746</v>
      </c>
      <c r="O403" s="171"/>
      <c r="P403" s="171"/>
      <c r="Q403" s="171" t="s">
        <v>746</v>
      </c>
      <c r="R403" s="171"/>
      <c r="S403" s="171"/>
      <c r="T403" s="171" t="s">
        <v>746</v>
      </c>
      <c r="U403" s="171"/>
      <c r="V403" s="171"/>
      <c r="W403" s="171" t="s">
        <v>746</v>
      </c>
      <c r="X403" s="171"/>
      <c r="Y403" s="171"/>
      <c r="Z403" s="171" t="s">
        <v>746</v>
      </c>
      <c r="AA403" s="171"/>
      <c r="AB403" s="171"/>
      <c r="AC403" s="171" t="s">
        <v>746</v>
      </c>
      <c r="AD403" s="171"/>
      <c r="AE403" s="171"/>
      <c r="AF403" s="13"/>
      <c r="AG403" s="111"/>
      <c r="AH403" s="111"/>
      <c r="AI403" s="111"/>
      <c r="AJ403" s="111"/>
      <c r="AK403" s="111"/>
      <c r="AL403" s="111"/>
      <c r="AM403" s="111"/>
      <c r="AN403" s="111"/>
      <c r="AO403" s="111"/>
      <c r="AP403" s="111"/>
      <c r="AQ403" s="111"/>
    </row>
    <row r="404" spans="2:43" ht="18.75" customHeight="1">
      <c r="B404" s="12"/>
      <c r="C404" s="13"/>
      <c r="D404" s="178"/>
      <c r="E404" s="179"/>
      <c r="F404" s="178"/>
      <c r="G404" s="179"/>
      <c r="H404" s="122"/>
      <c r="I404" s="123" t="s">
        <v>667</v>
      </c>
      <c r="J404" s="124"/>
      <c r="K404" s="122"/>
      <c r="L404" s="123" t="s">
        <v>667</v>
      </c>
      <c r="M404" s="124"/>
      <c r="N404" s="122"/>
      <c r="O404" s="123" t="s">
        <v>667</v>
      </c>
      <c r="P404" s="124"/>
      <c r="Q404" s="122"/>
      <c r="R404" s="123" t="s">
        <v>667</v>
      </c>
      <c r="S404" s="124"/>
      <c r="T404" s="122"/>
      <c r="U404" s="123" t="s">
        <v>667</v>
      </c>
      <c r="V404" s="124"/>
      <c r="W404" s="122"/>
      <c r="X404" s="123" t="s">
        <v>667</v>
      </c>
      <c r="Y404" s="124"/>
      <c r="Z404" s="122"/>
      <c r="AA404" s="123" t="s">
        <v>667</v>
      </c>
      <c r="AB404" s="124"/>
      <c r="AC404" s="122"/>
      <c r="AD404" s="123" t="s">
        <v>667</v>
      </c>
      <c r="AE404" s="124"/>
      <c r="AF404" s="13"/>
      <c r="AG404" s="111"/>
      <c r="AH404" s="111" t="str">
        <f>D396&amp;"@"&amp;D397&amp;"@"&amp;D398&amp;"@"&amp;D399&amp;"@"&amp;D400&amp;"@"&amp;D401&amp;"@"&amp;D402&amp;"@"&amp;D403&amp;"@"&amp;D404&amp;"@"&amp;F396&amp;"@"&amp;F397&amp;"@"&amp;F398&amp;"@"&amp;F399&amp;"@"&amp;F400&amp;"@"&amp;F401&amp;"@"&amp;F402&amp;"@"&amp;F403&amp;"@"&amp;F404</f>
        <v>@@@@@@@@@@@@@@@@@</v>
      </c>
      <c r="AI404" s="111"/>
      <c r="AJ404" s="111"/>
      <c r="AK404" s="111"/>
      <c r="AL404" s="111"/>
      <c r="AM404" s="111"/>
      <c r="AN404" s="111"/>
      <c r="AO404" s="111"/>
      <c r="AP404" s="111"/>
      <c r="AQ404" s="111"/>
    </row>
    <row r="405" spans="2:43" ht="7.5" customHeight="1">
      <c r="B405" s="12"/>
      <c r="C405" s="13"/>
      <c r="D405" s="14"/>
      <c r="E405" s="14"/>
      <c r="F405" s="14"/>
      <c r="G405" s="1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13"/>
      <c r="AG405" s="111"/>
      <c r="AH405" s="111"/>
      <c r="AI405" s="111"/>
      <c r="AJ405" s="111"/>
      <c r="AK405" s="111"/>
      <c r="AL405" s="111"/>
      <c r="AM405" s="111"/>
      <c r="AN405" s="111"/>
      <c r="AO405" s="111"/>
      <c r="AP405" s="111"/>
      <c r="AQ405" s="111"/>
    </row>
    <row r="406" spans="2:43" ht="7.5" customHeight="1">
      <c r="B406" s="12"/>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11"/>
      <c r="AH406" s="111"/>
      <c r="AI406" s="111"/>
      <c r="AJ406" s="111"/>
      <c r="AK406" s="111"/>
      <c r="AL406" s="111"/>
      <c r="AM406" s="111"/>
      <c r="AN406" s="111"/>
      <c r="AO406" s="111"/>
      <c r="AP406" s="111"/>
      <c r="AQ406" s="111"/>
    </row>
    <row r="407" spans="2:43" ht="36" customHeight="1">
      <c r="B407" s="12"/>
      <c r="C407" s="13"/>
      <c r="D407" s="239" t="s">
        <v>733</v>
      </c>
      <c r="E407" s="240"/>
      <c r="F407" s="240"/>
      <c r="G407" s="241"/>
      <c r="H407" s="168" t="s">
        <v>304</v>
      </c>
      <c r="I407" s="169"/>
      <c r="J407" s="170"/>
      <c r="K407" s="168" t="s">
        <v>305</v>
      </c>
      <c r="L407" s="169"/>
      <c r="M407" s="170"/>
      <c r="N407" s="168" t="s">
        <v>306</v>
      </c>
      <c r="O407" s="169"/>
      <c r="P407" s="170"/>
      <c r="Q407" s="168" t="s">
        <v>307</v>
      </c>
      <c r="R407" s="169"/>
      <c r="S407" s="170"/>
      <c r="T407" s="168" t="s">
        <v>308</v>
      </c>
      <c r="U407" s="169"/>
      <c r="V407" s="170"/>
      <c r="W407" s="168" t="s">
        <v>309</v>
      </c>
      <c r="X407" s="169"/>
      <c r="Y407" s="170"/>
      <c r="Z407" s="168" t="s">
        <v>310</v>
      </c>
      <c r="AA407" s="169"/>
      <c r="AB407" s="170"/>
      <c r="AC407" s="161" t="s">
        <v>311</v>
      </c>
      <c r="AD407" s="162"/>
      <c r="AE407" s="163"/>
      <c r="AF407" s="13"/>
      <c r="AG407" s="111"/>
      <c r="AH407" s="111"/>
      <c r="AI407" s="111"/>
      <c r="AJ407" s="111"/>
      <c r="AK407" s="111"/>
      <c r="AL407" s="111"/>
      <c r="AM407" s="111"/>
      <c r="AN407" s="111"/>
      <c r="AO407" s="111"/>
      <c r="AP407" s="111"/>
      <c r="AQ407" s="111"/>
    </row>
    <row r="408" spans="2:43" ht="18.75" customHeight="1">
      <c r="B408" s="12"/>
      <c r="C408" s="13"/>
      <c r="D408" s="178"/>
      <c r="E408" s="179"/>
      <c r="F408" s="178"/>
      <c r="G408" s="179"/>
      <c r="H408" s="122"/>
      <c r="I408" s="123" t="s">
        <v>667</v>
      </c>
      <c r="J408" s="124"/>
      <c r="K408" s="122"/>
      <c r="L408" s="123" t="s">
        <v>667</v>
      </c>
      <c r="M408" s="124"/>
      <c r="N408" s="122"/>
      <c r="O408" s="123" t="s">
        <v>667</v>
      </c>
      <c r="P408" s="124"/>
      <c r="Q408" s="122"/>
      <c r="R408" s="123" t="s">
        <v>667</v>
      </c>
      <c r="S408" s="124"/>
      <c r="T408" s="122"/>
      <c r="U408" s="123" t="s">
        <v>667</v>
      </c>
      <c r="V408" s="124"/>
      <c r="W408" s="122"/>
      <c r="X408" s="123" t="s">
        <v>667</v>
      </c>
      <c r="Y408" s="124"/>
      <c r="Z408" s="122"/>
      <c r="AA408" s="123" t="s">
        <v>667</v>
      </c>
      <c r="AB408" s="124"/>
      <c r="AC408" s="122"/>
      <c r="AD408" s="123" t="s">
        <v>667</v>
      </c>
      <c r="AE408" s="124"/>
      <c r="AF408" s="13"/>
      <c r="AG408" s="111"/>
      <c r="AH408" s="111"/>
      <c r="AI408" s="111"/>
      <c r="AJ408" s="111"/>
      <c r="AK408" s="111"/>
      <c r="AL408" s="111"/>
      <c r="AM408" s="111"/>
      <c r="AN408" s="111"/>
      <c r="AO408" s="111"/>
      <c r="AP408" s="111"/>
      <c r="AQ408" s="111"/>
    </row>
    <row r="409" spans="2:43" ht="18.75" customHeight="1">
      <c r="B409" s="12"/>
      <c r="C409" s="13"/>
      <c r="D409" s="178"/>
      <c r="E409" s="179"/>
      <c r="F409" s="178"/>
      <c r="G409" s="179"/>
      <c r="H409" s="171" t="s">
        <v>148</v>
      </c>
      <c r="I409" s="171"/>
      <c r="J409" s="171"/>
      <c r="K409" s="171" t="s">
        <v>148</v>
      </c>
      <c r="L409" s="171"/>
      <c r="M409" s="171"/>
      <c r="N409" s="171" t="s">
        <v>148</v>
      </c>
      <c r="O409" s="171"/>
      <c r="P409" s="171"/>
      <c r="Q409" s="171" t="s">
        <v>148</v>
      </c>
      <c r="R409" s="171"/>
      <c r="S409" s="171"/>
      <c r="T409" s="171" t="s">
        <v>148</v>
      </c>
      <c r="U409" s="171"/>
      <c r="V409" s="171"/>
      <c r="W409" s="171" t="s">
        <v>148</v>
      </c>
      <c r="X409" s="171"/>
      <c r="Y409" s="171"/>
      <c r="Z409" s="171" t="s">
        <v>148</v>
      </c>
      <c r="AA409" s="171"/>
      <c r="AB409" s="171"/>
      <c r="AC409" s="171" t="s">
        <v>148</v>
      </c>
      <c r="AD409" s="171"/>
      <c r="AE409" s="171"/>
      <c r="AF409" s="13"/>
      <c r="AG409" s="111"/>
      <c r="AH409" s="111"/>
      <c r="AI409" s="111"/>
      <c r="AJ409" s="111"/>
      <c r="AK409" s="111"/>
      <c r="AL409" s="111"/>
      <c r="AM409" s="111"/>
      <c r="AN409" s="111"/>
      <c r="AO409" s="111"/>
      <c r="AP409" s="111"/>
      <c r="AQ409" s="111"/>
    </row>
    <row r="410" spans="2:43" ht="18.75" customHeight="1" thickBot="1">
      <c r="B410" s="12"/>
      <c r="C410" s="13"/>
      <c r="D410" s="178"/>
      <c r="E410" s="179"/>
      <c r="F410" s="178"/>
      <c r="G410" s="179"/>
      <c r="H410" s="136"/>
      <c r="I410" s="137" t="s">
        <v>667</v>
      </c>
      <c r="J410" s="138"/>
      <c r="K410" s="136"/>
      <c r="L410" s="137" t="s">
        <v>667</v>
      </c>
      <c r="M410" s="138"/>
      <c r="N410" s="136"/>
      <c r="O410" s="137" t="s">
        <v>667</v>
      </c>
      <c r="P410" s="138"/>
      <c r="Q410" s="136"/>
      <c r="R410" s="137" t="s">
        <v>667</v>
      </c>
      <c r="S410" s="138"/>
      <c r="T410" s="136"/>
      <c r="U410" s="137" t="s">
        <v>667</v>
      </c>
      <c r="V410" s="138"/>
      <c r="W410" s="136"/>
      <c r="X410" s="137" t="s">
        <v>667</v>
      </c>
      <c r="Y410" s="138"/>
      <c r="Z410" s="136"/>
      <c r="AA410" s="137" t="s">
        <v>667</v>
      </c>
      <c r="AB410" s="138"/>
      <c r="AC410" s="136"/>
      <c r="AD410" s="137" t="s">
        <v>667</v>
      </c>
      <c r="AE410" s="138"/>
      <c r="AF410" s="13"/>
      <c r="AG410" s="111"/>
      <c r="AH410" s="111"/>
      <c r="AI410" s="111"/>
      <c r="AJ410" s="111"/>
      <c r="AK410" s="111"/>
      <c r="AL410" s="111"/>
      <c r="AM410" s="111"/>
      <c r="AN410" s="111"/>
      <c r="AO410" s="111"/>
      <c r="AP410" s="111"/>
      <c r="AQ410" s="111"/>
    </row>
    <row r="411" spans="2:43" ht="18.75" customHeight="1" thickTop="1">
      <c r="B411" s="12"/>
      <c r="C411" s="13"/>
      <c r="D411" s="178"/>
      <c r="E411" s="179"/>
      <c r="F411" s="178"/>
      <c r="G411" s="179"/>
      <c r="H411" s="133"/>
      <c r="I411" s="134" t="s">
        <v>667</v>
      </c>
      <c r="J411" s="135"/>
      <c r="K411" s="133"/>
      <c r="L411" s="134" t="s">
        <v>667</v>
      </c>
      <c r="M411" s="135"/>
      <c r="N411" s="133"/>
      <c r="O411" s="134" t="s">
        <v>667</v>
      </c>
      <c r="P411" s="135"/>
      <c r="Q411" s="133"/>
      <c r="R411" s="134" t="s">
        <v>667</v>
      </c>
      <c r="S411" s="135"/>
      <c r="T411" s="133"/>
      <c r="U411" s="134" t="s">
        <v>667</v>
      </c>
      <c r="V411" s="135"/>
      <c r="W411" s="133"/>
      <c r="X411" s="134" t="s">
        <v>667</v>
      </c>
      <c r="Y411" s="135"/>
      <c r="Z411" s="133"/>
      <c r="AA411" s="134" t="s">
        <v>667</v>
      </c>
      <c r="AB411" s="135"/>
      <c r="AC411" s="133"/>
      <c r="AD411" s="134" t="s">
        <v>667</v>
      </c>
      <c r="AE411" s="135"/>
      <c r="AF411" s="13"/>
      <c r="AG411" s="111"/>
      <c r="AH411" s="111"/>
      <c r="AI411" s="111"/>
      <c r="AJ411" s="111"/>
      <c r="AK411" s="111"/>
      <c r="AL411" s="111"/>
      <c r="AM411" s="111"/>
      <c r="AN411" s="111"/>
      <c r="AO411" s="111"/>
      <c r="AP411" s="111"/>
      <c r="AQ411" s="111"/>
    </row>
    <row r="412" spans="2:43" ht="18.75" customHeight="1">
      <c r="B412" s="12"/>
      <c r="C412" s="13"/>
      <c r="D412" s="178"/>
      <c r="E412" s="179"/>
      <c r="F412" s="178"/>
      <c r="G412" s="179"/>
      <c r="H412" s="171" t="s">
        <v>148</v>
      </c>
      <c r="I412" s="171"/>
      <c r="J412" s="171"/>
      <c r="K412" s="171" t="s">
        <v>148</v>
      </c>
      <c r="L412" s="171"/>
      <c r="M412" s="171"/>
      <c r="N412" s="171" t="s">
        <v>148</v>
      </c>
      <c r="O412" s="171"/>
      <c r="P412" s="171"/>
      <c r="Q412" s="171" t="s">
        <v>148</v>
      </c>
      <c r="R412" s="171"/>
      <c r="S412" s="171"/>
      <c r="T412" s="171" t="s">
        <v>148</v>
      </c>
      <c r="U412" s="171"/>
      <c r="V412" s="171"/>
      <c r="W412" s="171" t="s">
        <v>148</v>
      </c>
      <c r="X412" s="171"/>
      <c r="Y412" s="171"/>
      <c r="Z412" s="171" t="s">
        <v>148</v>
      </c>
      <c r="AA412" s="171"/>
      <c r="AB412" s="171"/>
      <c r="AC412" s="171" t="s">
        <v>148</v>
      </c>
      <c r="AD412" s="171"/>
      <c r="AE412" s="171"/>
      <c r="AF412" s="13"/>
      <c r="AG412" s="111"/>
      <c r="AH412" s="111"/>
      <c r="AI412" s="111"/>
      <c r="AJ412" s="111"/>
      <c r="AK412" s="111"/>
      <c r="AL412" s="111"/>
      <c r="AM412" s="111"/>
      <c r="AN412" s="111"/>
      <c r="AO412" s="111"/>
      <c r="AP412" s="111"/>
      <c r="AQ412" s="111"/>
    </row>
    <row r="413" spans="2:43" ht="18.75" customHeight="1" thickBot="1">
      <c r="B413" s="12"/>
      <c r="C413" s="13"/>
      <c r="D413" s="178"/>
      <c r="E413" s="179"/>
      <c r="F413" s="178"/>
      <c r="G413" s="179"/>
      <c r="H413" s="130"/>
      <c r="I413" s="131" t="s">
        <v>667</v>
      </c>
      <c r="J413" s="132"/>
      <c r="K413" s="130"/>
      <c r="L413" s="131" t="s">
        <v>667</v>
      </c>
      <c r="M413" s="132"/>
      <c r="N413" s="130"/>
      <c r="O413" s="131" t="s">
        <v>667</v>
      </c>
      <c r="P413" s="132"/>
      <c r="Q413" s="130"/>
      <c r="R413" s="131" t="s">
        <v>667</v>
      </c>
      <c r="S413" s="132"/>
      <c r="T413" s="130"/>
      <c r="U413" s="131" t="s">
        <v>667</v>
      </c>
      <c r="V413" s="132"/>
      <c r="W413" s="130"/>
      <c r="X413" s="131" t="s">
        <v>667</v>
      </c>
      <c r="Y413" s="132"/>
      <c r="Z413" s="130"/>
      <c r="AA413" s="131" t="s">
        <v>667</v>
      </c>
      <c r="AB413" s="132"/>
      <c r="AC413" s="130"/>
      <c r="AD413" s="131" t="s">
        <v>667</v>
      </c>
      <c r="AE413" s="132"/>
      <c r="AF413" s="13"/>
      <c r="AG413" s="111"/>
      <c r="AH413" s="111"/>
      <c r="AI413" s="111"/>
      <c r="AJ413" s="111"/>
      <c r="AK413" s="111"/>
      <c r="AL413" s="111"/>
      <c r="AM413" s="111"/>
      <c r="AN413" s="111"/>
      <c r="AO413" s="111"/>
      <c r="AP413" s="111"/>
      <c r="AQ413" s="111"/>
    </row>
    <row r="414" spans="2:43" ht="18.75" customHeight="1" thickTop="1">
      <c r="B414" s="12"/>
      <c r="C414" s="13"/>
      <c r="D414" s="178"/>
      <c r="E414" s="179"/>
      <c r="F414" s="178"/>
      <c r="G414" s="179"/>
      <c r="H414" s="127"/>
      <c r="I414" s="128" t="s">
        <v>667</v>
      </c>
      <c r="J414" s="129"/>
      <c r="K414" s="127"/>
      <c r="L414" s="128" t="s">
        <v>667</v>
      </c>
      <c r="M414" s="129"/>
      <c r="N414" s="127"/>
      <c r="O414" s="128" t="s">
        <v>667</v>
      </c>
      <c r="P414" s="129"/>
      <c r="Q414" s="127"/>
      <c r="R414" s="128" t="s">
        <v>667</v>
      </c>
      <c r="S414" s="129"/>
      <c r="T414" s="127"/>
      <c r="U414" s="128" t="s">
        <v>667</v>
      </c>
      <c r="V414" s="129"/>
      <c r="W414" s="127"/>
      <c r="X414" s="128" t="s">
        <v>667</v>
      </c>
      <c r="Y414" s="129"/>
      <c r="Z414" s="127"/>
      <c r="AA414" s="128" t="s">
        <v>667</v>
      </c>
      <c r="AB414" s="129"/>
      <c r="AC414" s="127"/>
      <c r="AD414" s="128" t="s">
        <v>667</v>
      </c>
      <c r="AE414" s="129"/>
      <c r="AF414" s="13"/>
      <c r="AG414" s="111"/>
      <c r="AH414" s="111"/>
      <c r="AI414" s="111"/>
      <c r="AJ414" s="111"/>
      <c r="AK414" s="111"/>
      <c r="AL414" s="111"/>
      <c r="AM414" s="111"/>
      <c r="AN414" s="111"/>
      <c r="AO414" s="111"/>
      <c r="AP414" s="111"/>
      <c r="AQ414" s="111"/>
    </row>
    <row r="415" spans="2:43" ht="18.75" customHeight="1">
      <c r="B415" s="12"/>
      <c r="C415" s="13"/>
      <c r="D415" s="178"/>
      <c r="E415" s="179"/>
      <c r="F415" s="178"/>
      <c r="G415" s="179"/>
      <c r="H415" s="171" t="s">
        <v>148</v>
      </c>
      <c r="I415" s="171"/>
      <c r="J415" s="171"/>
      <c r="K415" s="171" t="s">
        <v>148</v>
      </c>
      <c r="L415" s="171"/>
      <c r="M415" s="171"/>
      <c r="N415" s="171" t="s">
        <v>148</v>
      </c>
      <c r="O415" s="171"/>
      <c r="P415" s="171"/>
      <c r="Q415" s="171" t="s">
        <v>148</v>
      </c>
      <c r="R415" s="171"/>
      <c r="S415" s="171"/>
      <c r="T415" s="171" t="s">
        <v>148</v>
      </c>
      <c r="U415" s="171"/>
      <c r="V415" s="171"/>
      <c r="W415" s="171" t="s">
        <v>148</v>
      </c>
      <c r="X415" s="171"/>
      <c r="Y415" s="171"/>
      <c r="Z415" s="171" t="s">
        <v>148</v>
      </c>
      <c r="AA415" s="171"/>
      <c r="AB415" s="171"/>
      <c r="AC415" s="171" t="s">
        <v>148</v>
      </c>
      <c r="AD415" s="171"/>
      <c r="AE415" s="171"/>
      <c r="AF415" s="13"/>
      <c r="AG415" s="111"/>
      <c r="AH415" s="111"/>
      <c r="AI415" s="111"/>
      <c r="AJ415" s="111"/>
      <c r="AK415" s="111"/>
      <c r="AL415" s="111"/>
      <c r="AM415" s="111"/>
      <c r="AN415" s="111"/>
      <c r="AO415" s="111"/>
      <c r="AP415" s="111"/>
      <c r="AQ415" s="111"/>
    </row>
    <row r="416" spans="2:43" ht="18.75" customHeight="1">
      <c r="B416" s="12"/>
      <c r="C416" s="13"/>
      <c r="D416" s="178"/>
      <c r="E416" s="179"/>
      <c r="F416" s="178"/>
      <c r="G416" s="179"/>
      <c r="H416" s="122"/>
      <c r="I416" s="123" t="s">
        <v>667</v>
      </c>
      <c r="J416" s="124"/>
      <c r="K416" s="122"/>
      <c r="L416" s="123" t="s">
        <v>667</v>
      </c>
      <c r="M416" s="124"/>
      <c r="N416" s="122"/>
      <c r="O416" s="123" t="s">
        <v>667</v>
      </c>
      <c r="P416" s="124"/>
      <c r="Q416" s="122"/>
      <c r="R416" s="123" t="s">
        <v>667</v>
      </c>
      <c r="S416" s="124"/>
      <c r="T416" s="122"/>
      <c r="U416" s="123" t="s">
        <v>667</v>
      </c>
      <c r="V416" s="124"/>
      <c r="W416" s="122"/>
      <c r="X416" s="123" t="s">
        <v>667</v>
      </c>
      <c r="Y416" s="124"/>
      <c r="Z416" s="122"/>
      <c r="AA416" s="123" t="s">
        <v>667</v>
      </c>
      <c r="AB416" s="124"/>
      <c r="AC416" s="122"/>
      <c r="AD416" s="123" t="s">
        <v>667</v>
      </c>
      <c r="AE416" s="124"/>
      <c r="AF416" s="13"/>
      <c r="AG416" s="111"/>
      <c r="AH416" s="111" t="str">
        <f>D408&amp;"@"&amp;D409&amp;"@"&amp;D410&amp;"@"&amp;D411&amp;"@"&amp;D412&amp;"@"&amp;D413&amp;"@"&amp;D414&amp;"@"&amp;D415&amp;"@"&amp;D416&amp;"@"&amp;F408&amp;"@"&amp;F409&amp;"@"&amp;F410&amp;"@"&amp;F411&amp;"@"&amp;F412&amp;"@"&amp;F413&amp;"@"&amp;F414&amp;"@"&amp;F415&amp;"@"&amp;F416</f>
        <v>@@@@@@@@@@@@@@@@@</v>
      </c>
      <c r="AI416" s="111"/>
      <c r="AJ416" s="111"/>
      <c r="AK416" s="111"/>
      <c r="AL416" s="111"/>
      <c r="AM416" s="111"/>
      <c r="AN416" s="111"/>
      <c r="AO416" s="111"/>
      <c r="AP416" s="111"/>
      <c r="AQ416" s="111"/>
    </row>
    <row r="417" spans="2:43" ht="7.5" customHeight="1">
      <c r="B417" s="12"/>
      <c r="C417" s="13"/>
      <c r="D417" s="14"/>
      <c r="E417" s="14"/>
      <c r="F417" s="14"/>
      <c r="G417" s="1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13"/>
      <c r="AG417" s="111"/>
      <c r="AH417" s="111"/>
      <c r="AI417" s="111"/>
      <c r="AJ417" s="111"/>
      <c r="AK417" s="111"/>
      <c r="AL417" s="111"/>
      <c r="AM417" s="111"/>
      <c r="AN417" s="111"/>
      <c r="AO417" s="111"/>
      <c r="AP417" s="111"/>
      <c r="AQ417" s="111"/>
    </row>
    <row r="418" spans="2:43" ht="7.5" customHeight="1">
      <c r="B418" s="12"/>
      <c r="C418" s="13"/>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13"/>
      <c r="AE418" s="13"/>
      <c r="AF418" s="13"/>
      <c r="AG418" s="111"/>
      <c r="AH418" s="111"/>
      <c r="AI418" s="111"/>
      <c r="AJ418" s="111"/>
      <c r="AK418" s="111"/>
      <c r="AL418" s="111"/>
      <c r="AM418" s="111"/>
      <c r="AN418" s="111"/>
      <c r="AO418" s="111"/>
      <c r="AP418" s="111"/>
      <c r="AQ418" s="111"/>
    </row>
    <row r="419" spans="2:43" ht="36" customHeight="1">
      <c r="B419" s="12"/>
      <c r="C419" s="13"/>
      <c r="D419" s="239" t="s">
        <v>733</v>
      </c>
      <c r="E419" s="240"/>
      <c r="F419" s="240"/>
      <c r="G419" s="241"/>
      <c r="H419" s="168" t="s">
        <v>304</v>
      </c>
      <c r="I419" s="169"/>
      <c r="J419" s="170"/>
      <c r="K419" s="168" t="s">
        <v>305</v>
      </c>
      <c r="L419" s="169"/>
      <c r="M419" s="170"/>
      <c r="N419" s="168" t="s">
        <v>306</v>
      </c>
      <c r="O419" s="169"/>
      <c r="P419" s="170"/>
      <c r="Q419" s="168" t="s">
        <v>307</v>
      </c>
      <c r="R419" s="169"/>
      <c r="S419" s="170"/>
      <c r="T419" s="168" t="s">
        <v>308</v>
      </c>
      <c r="U419" s="169"/>
      <c r="V419" s="170"/>
      <c r="W419" s="168" t="s">
        <v>309</v>
      </c>
      <c r="X419" s="169"/>
      <c r="Y419" s="170"/>
      <c r="Z419" s="168" t="s">
        <v>310</v>
      </c>
      <c r="AA419" s="169"/>
      <c r="AB419" s="170"/>
      <c r="AC419" s="161" t="s">
        <v>311</v>
      </c>
      <c r="AD419" s="162"/>
      <c r="AE419" s="163"/>
      <c r="AF419" s="13"/>
      <c r="AG419" s="111"/>
      <c r="AH419" s="111"/>
      <c r="AI419" s="111"/>
      <c r="AJ419" s="111"/>
      <c r="AK419" s="111"/>
      <c r="AL419" s="111"/>
      <c r="AM419" s="111"/>
      <c r="AN419" s="111"/>
      <c r="AO419" s="111"/>
      <c r="AP419" s="111"/>
      <c r="AQ419" s="111"/>
    </row>
    <row r="420" spans="2:43" ht="18.75" customHeight="1">
      <c r="B420" s="12"/>
      <c r="C420" s="13"/>
      <c r="D420" s="178"/>
      <c r="E420" s="179"/>
      <c r="F420" s="178"/>
      <c r="G420" s="179"/>
      <c r="H420" s="122"/>
      <c r="I420" s="123" t="s">
        <v>667</v>
      </c>
      <c r="J420" s="124"/>
      <c r="K420" s="122"/>
      <c r="L420" s="123" t="s">
        <v>667</v>
      </c>
      <c r="M420" s="124"/>
      <c r="N420" s="122"/>
      <c r="O420" s="123" t="s">
        <v>667</v>
      </c>
      <c r="P420" s="124"/>
      <c r="Q420" s="122"/>
      <c r="R420" s="123" t="s">
        <v>667</v>
      </c>
      <c r="S420" s="124"/>
      <c r="T420" s="122"/>
      <c r="U420" s="123" t="s">
        <v>667</v>
      </c>
      <c r="V420" s="124"/>
      <c r="W420" s="122"/>
      <c r="X420" s="123" t="s">
        <v>667</v>
      </c>
      <c r="Y420" s="124"/>
      <c r="Z420" s="122"/>
      <c r="AA420" s="123" t="s">
        <v>667</v>
      </c>
      <c r="AB420" s="124"/>
      <c r="AC420" s="122"/>
      <c r="AD420" s="123" t="s">
        <v>667</v>
      </c>
      <c r="AE420" s="124"/>
      <c r="AF420" s="13"/>
      <c r="AG420" s="111"/>
      <c r="AH420" s="111"/>
      <c r="AI420" s="111"/>
      <c r="AJ420" s="111"/>
      <c r="AK420" s="111"/>
      <c r="AL420" s="111"/>
      <c r="AM420" s="111"/>
      <c r="AN420" s="111"/>
      <c r="AO420" s="111"/>
      <c r="AP420" s="111"/>
      <c r="AQ420" s="111"/>
    </row>
    <row r="421" spans="2:43" ht="18.75" customHeight="1">
      <c r="B421" s="12"/>
      <c r="C421" s="13"/>
      <c r="D421" s="178"/>
      <c r="E421" s="179"/>
      <c r="F421" s="178"/>
      <c r="G421" s="179"/>
      <c r="H421" s="171" t="s">
        <v>746</v>
      </c>
      <c r="I421" s="171"/>
      <c r="J421" s="171"/>
      <c r="K421" s="171" t="s">
        <v>746</v>
      </c>
      <c r="L421" s="171"/>
      <c r="M421" s="171"/>
      <c r="N421" s="171" t="s">
        <v>746</v>
      </c>
      <c r="O421" s="171"/>
      <c r="P421" s="171"/>
      <c r="Q421" s="171" t="s">
        <v>746</v>
      </c>
      <c r="R421" s="171"/>
      <c r="S421" s="171"/>
      <c r="T421" s="171" t="s">
        <v>746</v>
      </c>
      <c r="U421" s="171"/>
      <c r="V421" s="171"/>
      <c r="W421" s="171" t="s">
        <v>746</v>
      </c>
      <c r="X421" s="171"/>
      <c r="Y421" s="171"/>
      <c r="Z421" s="171" t="s">
        <v>746</v>
      </c>
      <c r="AA421" s="171"/>
      <c r="AB421" s="171"/>
      <c r="AC421" s="171" t="s">
        <v>746</v>
      </c>
      <c r="AD421" s="171"/>
      <c r="AE421" s="171"/>
      <c r="AF421" s="13"/>
      <c r="AG421" s="111"/>
      <c r="AH421" s="111"/>
      <c r="AI421" s="111"/>
      <c r="AJ421" s="111"/>
      <c r="AK421" s="111"/>
      <c r="AL421" s="111"/>
      <c r="AM421" s="111"/>
      <c r="AN421" s="111"/>
      <c r="AO421" s="111"/>
      <c r="AP421" s="111"/>
      <c r="AQ421" s="111"/>
    </row>
    <row r="422" spans="2:43" ht="18.75" customHeight="1" thickBot="1">
      <c r="B422" s="12"/>
      <c r="C422" s="13"/>
      <c r="D422" s="178"/>
      <c r="E422" s="179"/>
      <c r="F422" s="178"/>
      <c r="G422" s="179"/>
      <c r="H422" s="122"/>
      <c r="I422" s="123" t="s">
        <v>667</v>
      </c>
      <c r="J422" s="124"/>
      <c r="K422" s="122"/>
      <c r="L422" s="123" t="s">
        <v>667</v>
      </c>
      <c r="M422" s="124"/>
      <c r="N422" s="122"/>
      <c r="O422" s="123" t="s">
        <v>667</v>
      </c>
      <c r="P422" s="124"/>
      <c r="Q422" s="122"/>
      <c r="R422" s="123" t="s">
        <v>667</v>
      </c>
      <c r="S422" s="124"/>
      <c r="T422" s="122"/>
      <c r="U422" s="123" t="s">
        <v>667</v>
      </c>
      <c r="V422" s="124"/>
      <c r="W422" s="122"/>
      <c r="X422" s="123" t="s">
        <v>667</v>
      </c>
      <c r="Y422" s="124"/>
      <c r="Z422" s="122"/>
      <c r="AA422" s="123" t="s">
        <v>667</v>
      </c>
      <c r="AB422" s="124"/>
      <c r="AC422" s="122"/>
      <c r="AD422" s="123" t="s">
        <v>667</v>
      </c>
      <c r="AE422" s="124"/>
      <c r="AF422" s="13"/>
      <c r="AG422" s="111"/>
      <c r="AH422" s="111"/>
      <c r="AI422" s="111"/>
      <c r="AJ422" s="111"/>
      <c r="AK422" s="111"/>
      <c r="AL422" s="111"/>
      <c r="AM422" s="111"/>
      <c r="AN422" s="111"/>
      <c r="AO422" s="111"/>
      <c r="AP422" s="111"/>
      <c r="AQ422" s="111"/>
    </row>
    <row r="423" spans="2:43" ht="18.75" customHeight="1" thickTop="1">
      <c r="B423" s="12"/>
      <c r="C423" s="13"/>
      <c r="D423" s="178"/>
      <c r="E423" s="179"/>
      <c r="F423" s="178"/>
      <c r="G423" s="179"/>
      <c r="H423" s="133"/>
      <c r="I423" s="134" t="s">
        <v>667</v>
      </c>
      <c r="J423" s="135"/>
      <c r="K423" s="133"/>
      <c r="L423" s="134" t="s">
        <v>667</v>
      </c>
      <c r="M423" s="135"/>
      <c r="N423" s="133"/>
      <c r="O423" s="134" t="s">
        <v>667</v>
      </c>
      <c r="P423" s="135"/>
      <c r="Q423" s="133"/>
      <c r="R423" s="134" t="s">
        <v>667</v>
      </c>
      <c r="S423" s="135"/>
      <c r="T423" s="133"/>
      <c r="U423" s="134" t="s">
        <v>667</v>
      </c>
      <c r="V423" s="135"/>
      <c r="W423" s="133"/>
      <c r="X423" s="134" t="s">
        <v>667</v>
      </c>
      <c r="Y423" s="135"/>
      <c r="Z423" s="133"/>
      <c r="AA423" s="134" t="s">
        <v>667</v>
      </c>
      <c r="AB423" s="135"/>
      <c r="AC423" s="133"/>
      <c r="AD423" s="134" t="s">
        <v>667</v>
      </c>
      <c r="AE423" s="135"/>
      <c r="AF423" s="13"/>
      <c r="AG423" s="111"/>
      <c r="AH423" s="111"/>
      <c r="AI423" s="111"/>
      <c r="AJ423" s="111"/>
      <c r="AK423" s="111"/>
      <c r="AL423" s="111"/>
      <c r="AM423" s="111"/>
      <c r="AN423" s="111"/>
      <c r="AO423" s="111"/>
      <c r="AP423" s="111"/>
      <c r="AQ423" s="111"/>
    </row>
    <row r="424" spans="2:43" ht="18.75" customHeight="1">
      <c r="B424" s="12"/>
      <c r="C424" s="13"/>
      <c r="D424" s="178"/>
      <c r="E424" s="179"/>
      <c r="F424" s="178"/>
      <c r="G424" s="179"/>
      <c r="H424" s="171" t="s">
        <v>746</v>
      </c>
      <c r="I424" s="171"/>
      <c r="J424" s="171"/>
      <c r="K424" s="171" t="s">
        <v>746</v>
      </c>
      <c r="L424" s="171"/>
      <c r="M424" s="171"/>
      <c r="N424" s="171" t="s">
        <v>746</v>
      </c>
      <c r="O424" s="171"/>
      <c r="P424" s="171"/>
      <c r="Q424" s="171" t="s">
        <v>746</v>
      </c>
      <c r="R424" s="171"/>
      <c r="S424" s="171"/>
      <c r="T424" s="171" t="s">
        <v>746</v>
      </c>
      <c r="U424" s="171"/>
      <c r="V424" s="171"/>
      <c r="W424" s="171" t="s">
        <v>746</v>
      </c>
      <c r="X424" s="171"/>
      <c r="Y424" s="171"/>
      <c r="Z424" s="171" t="s">
        <v>746</v>
      </c>
      <c r="AA424" s="171"/>
      <c r="AB424" s="171"/>
      <c r="AC424" s="171" t="s">
        <v>746</v>
      </c>
      <c r="AD424" s="171"/>
      <c r="AE424" s="171"/>
      <c r="AF424" s="13"/>
      <c r="AG424" s="111"/>
      <c r="AH424" s="111"/>
      <c r="AI424" s="111"/>
      <c r="AJ424" s="111"/>
      <c r="AK424" s="111"/>
      <c r="AL424" s="111"/>
      <c r="AM424" s="111"/>
      <c r="AN424" s="111"/>
      <c r="AO424" s="111"/>
      <c r="AP424" s="111"/>
      <c r="AQ424" s="111"/>
    </row>
    <row r="425" spans="2:43" ht="18.75" customHeight="1" thickBot="1">
      <c r="B425" s="12"/>
      <c r="C425" s="13"/>
      <c r="D425" s="178"/>
      <c r="E425" s="179"/>
      <c r="F425" s="178"/>
      <c r="G425" s="179"/>
      <c r="H425" s="130"/>
      <c r="I425" s="131" t="s">
        <v>667</v>
      </c>
      <c r="J425" s="132"/>
      <c r="K425" s="130"/>
      <c r="L425" s="131" t="s">
        <v>667</v>
      </c>
      <c r="M425" s="132"/>
      <c r="N425" s="130"/>
      <c r="O425" s="131" t="s">
        <v>667</v>
      </c>
      <c r="P425" s="132"/>
      <c r="Q425" s="130"/>
      <c r="R425" s="131" t="s">
        <v>667</v>
      </c>
      <c r="S425" s="132"/>
      <c r="T425" s="130"/>
      <c r="U425" s="131" t="s">
        <v>667</v>
      </c>
      <c r="V425" s="132"/>
      <c r="W425" s="130"/>
      <c r="X425" s="131" t="s">
        <v>667</v>
      </c>
      <c r="Y425" s="132"/>
      <c r="Z425" s="130"/>
      <c r="AA425" s="131" t="s">
        <v>667</v>
      </c>
      <c r="AB425" s="132"/>
      <c r="AC425" s="130"/>
      <c r="AD425" s="131" t="s">
        <v>667</v>
      </c>
      <c r="AE425" s="132"/>
      <c r="AF425" s="13"/>
      <c r="AG425" s="111"/>
      <c r="AH425" s="111"/>
      <c r="AI425" s="111"/>
      <c r="AJ425" s="111"/>
      <c r="AK425" s="111"/>
      <c r="AL425" s="111"/>
      <c r="AM425" s="111"/>
      <c r="AN425" s="111"/>
      <c r="AO425" s="111"/>
      <c r="AP425" s="111"/>
      <c r="AQ425" s="111"/>
    </row>
    <row r="426" spans="2:43" ht="18.75" customHeight="1" thickTop="1">
      <c r="B426" s="12"/>
      <c r="C426" s="13"/>
      <c r="D426" s="178"/>
      <c r="E426" s="179"/>
      <c r="F426" s="178"/>
      <c r="G426" s="179"/>
      <c r="H426" s="122"/>
      <c r="I426" s="123" t="s">
        <v>667</v>
      </c>
      <c r="J426" s="124"/>
      <c r="K426" s="122"/>
      <c r="L426" s="123" t="s">
        <v>667</v>
      </c>
      <c r="M426" s="124"/>
      <c r="N426" s="122"/>
      <c r="O426" s="123" t="s">
        <v>667</v>
      </c>
      <c r="P426" s="124"/>
      <c r="Q426" s="122"/>
      <c r="R426" s="123" t="s">
        <v>667</v>
      </c>
      <c r="S426" s="124"/>
      <c r="T426" s="122"/>
      <c r="U426" s="123" t="s">
        <v>667</v>
      </c>
      <c r="V426" s="124"/>
      <c r="W426" s="122"/>
      <c r="X426" s="123" t="s">
        <v>667</v>
      </c>
      <c r="Y426" s="124"/>
      <c r="Z426" s="122"/>
      <c r="AA426" s="123" t="s">
        <v>667</v>
      </c>
      <c r="AB426" s="124"/>
      <c r="AC426" s="122"/>
      <c r="AD426" s="123" t="s">
        <v>667</v>
      </c>
      <c r="AE426" s="124"/>
      <c r="AF426" s="13"/>
      <c r="AG426" s="111"/>
      <c r="AH426" s="111"/>
      <c r="AI426" s="111"/>
      <c r="AJ426" s="111"/>
      <c r="AK426" s="111"/>
      <c r="AL426" s="111"/>
      <c r="AM426" s="111"/>
      <c r="AN426" s="111"/>
      <c r="AO426" s="111"/>
      <c r="AP426" s="111"/>
      <c r="AQ426" s="111"/>
    </row>
    <row r="427" spans="2:43" ht="18.75" customHeight="1">
      <c r="B427" s="12"/>
      <c r="C427" s="13"/>
      <c r="D427" s="178"/>
      <c r="E427" s="179"/>
      <c r="F427" s="178"/>
      <c r="G427" s="179"/>
      <c r="H427" s="171" t="s">
        <v>746</v>
      </c>
      <c r="I427" s="171"/>
      <c r="J427" s="171"/>
      <c r="K427" s="171" t="s">
        <v>746</v>
      </c>
      <c r="L427" s="171"/>
      <c r="M427" s="171"/>
      <c r="N427" s="171" t="s">
        <v>746</v>
      </c>
      <c r="O427" s="171"/>
      <c r="P427" s="171"/>
      <c r="Q427" s="171" t="s">
        <v>746</v>
      </c>
      <c r="R427" s="171"/>
      <c r="S427" s="171"/>
      <c r="T427" s="171" t="s">
        <v>746</v>
      </c>
      <c r="U427" s="171"/>
      <c r="V427" s="171"/>
      <c r="W427" s="171" t="s">
        <v>746</v>
      </c>
      <c r="X427" s="171"/>
      <c r="Y427" s="171"/>
      <c r="Z427" s="171" t="s">
        <v>746</v>
      </c>
      <c r="AA427" s="171"/>
      <c r="AB427" s="171"/>
      <c r="AC427" s="171" t="s">
        <v>746</v>
      </c>
      <c r="AD427" s="171"/>
      <c r="AE427" s="171"/>
      <c r="AF427" s="13"/>
      <c r="AG427" s="111"/>
      <c r="AH427" s="111"/>
      <c r="AI427" s="111"/>
      <c r="AJ427" s="111"/>
      <c r="AK427" s="111"/>
      <c r="AL427" s="111"/>
      <c r="AM427" s="111"/>
      <c r="AN427" s="111"/>
      <c r="AO427" s="111"/>
      <c r="AP427" s="111"/>
      <c r="AQ427" s="111"/>
    </row>
    <row r="428" spans="2:43" ht="18.75" customHeight="1">
      <c r="B428" s="12"/>
      <c r="C428" s="13"/>
      <c r="D428" s="178"/>
      <c r="E428" s="179"/>
      <c r="F428" s="178"/>
      <c r="G428" s="179"/>
      <c r="H428" s="122"/>
      <c r="I428" s="123" t="s">
        <v>667</v>
      </c>
      <c r="J428" s="124"/>
      <c r="K428" s="122"/>
      <c r="L428" s="123" t="s">
        <v>667</v>
      </c>
      <c r="M428" s="124"/>
      <c r="N428" s="122"/>
      <c r="O428" s="123" t="s">
        <v>667</v>
      </c>
      <c r="P428" s="124"/>
      <c r="Q428" s="122"/>
      <c r="R428" s="123" t="s">
        <v>667</v>
      </c>
      <c r="S428" s="124"/>
      <c r="T428" s="122"/>
      <c r="U428" s="123" t="s">
        <v>667</v>
      </c>
      <c r="V428" s="124"/>
      <c r="W428" s="122"/>
      <c r="X428" s="123" t="s">
        <v>667</v>
      </c>
      <c r="Y428" s="124"/>
      <c r="Z428" s="122"/>
      <c r="AA428" s="123" t="s">
        <v>667</v>
      </c>
      <c r="AB428" s="124"/>
      <c r="AC428" s="122"/>
      <c r="AD428" s="123" t="s">
        <v>667</v>
      </c>
      <c r="AE428" s="124"/>
      <c r="AF428" s="13"/>
      <c r="AG428" s="111"/>
      <c r="AH428" s="111" t="str">
        <f>D420&amp;"@"&amp;D421&amp;"@"&amp;D422&amp;"@"&amp;D423&amp;"@"&amp;D424&amp;"@"&amp;D425&amp;"@"&amp;D426&amp;"@"&amp;D427&amp;"@"&amp;D428&amp;"@"&amp;F420&amp;"@"&amp;F421&amp;"@"&amp;F422&amp;"@"&amp;F423&amp;"@"&amp;F424&amp;"@"&amp;F425&amp;"@"&amp;F426&amp;"@"&amp;F427&amp;"@"&amp;F428</f>
        <v>@@@@@@@@@@@@@@@@@</v>
      </c>
      <c r="AI428" s="111"/>
      <c r="AJ428" s="111"/>
      <c r="AK428" s="111"/>
      <c r="AL428" s="111"/>
      <c r="AM428" s="111"/>
      <c r="AN428" s="111"/>
      <c r="AO428" s="111"/>
      <c r="AP428" s="111"/>
      <c r="AQ428" s="111"/>
    </row>
    <row r="429" spans="2:43" ht="7.5" customHeight="1">
      <c r="B429" s="12"/>
      <c r="C429" s="13"/>
      <c r="D429" s="14"/>
      <c r="E429" s="14"/>
      <c r="F429" s="14"/>
      <c r="G429" s="1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13"/>
      <c r="AG429" s="111"/>
      <c r="AH429" s="111"/>
      <c r="AI429" s="111"/>
      <c r="AJ429" s="111"/>
      <c r="AK429" s="111"/>
      <c r="AL429" s="111"/>
      <c r="AM429" s="111"/>
      <c r="AN429" s="111"/>
      <c r="AO429" s="111"/>
      <c r="AP429" s="111"/>
      <c r="AQ429" s="111"/>
    </row>
    <row r="430" spans="2:43" ht="7.5" customHeight="1">
      <c r="B430" s="12"/>
      <c r="C430" s="13"/>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13"/>
      <c r="AE430" s="13"/>
      <c r="AF430" s="13"/>
      <c r="AG430" s="111"/>
      <c r="AH430" s="111"/>
      <c r="AI430" s="111"/>
      <c r="AJ430" s="111"/>
      <c r="AK430" s="111"/>
      <c r="AL430" s="111"/>
      <c r="AM430" s="111"/>
      <c r="AN430" s="111"/>
      <c r="AO430" s="111"/>
      <c r="AP430" s="111"/>
      <c r="AQ430" s="111"/>
    </row>
    <row r="431" spans="2:43" ht="36" customHeight="1">
      <c r="B431" s="12"/>
      <c r="C431" s="13"/>
      <c r="D431" s="239" t="s">
        <v>733</v>
      </c>
      <c r="E431" s="240"/>
      <c r="F431" s="240"/>
      <c r="G431" s="241"/>
      <c r="H431" s="168" t="s">
        <v>304</v>
      </c>
      <c r="I431" s="169"/>
      <c r="J431" s="170"/>
      <c r="K431" s="168" t="s">
        <v>305</v>
      </c>
      <c r="L431" s="169"/>
      <c r="M431" s="170"/>
      <c r="N431" s="168" t="s">
        <v>306</v>
      </c>
      <c r="O431" s="169"/>
      <c r="P431" s="170"/>
      <c r="Q431" s="168" t="s">
        <v>307</v>
      </c>
      <c r="R431" s="169"/>
      <c r="S431" s="170"/>
      <c r="T431" s="168" t="s">
        <v>308</v>
      </c>
      <c r="U431" s="169"/>
      <c r="V431" s="170"/>
      <c r="W431" s="168" t="s">
        <v>309</v>
      </c>
      <c r="X431" s="169"/>
      <c r="Y431" s="170"/>
      <c r="Z431" s="168" t="s">
        <v>310</v>
      </c>
      <c r="AA431" s="169"/>
      <c r="AB431" s="170"/>
      <c r="AC431" s="161" t="s">
        <v>311</v>
      </c>
      <c r="AD431" s="162"/>
      <c r="AE431" s="163"/>
      <c r="AF431" s="13"/>
      <c r="AG431" s="111"/>
      <c r="AH431" s="111"/>
      <c r="AI431" s="111"/>
      <c r="AJ431" s="111"/>
      <c r="AK431" s="111"/>
      <c r="AL431" s="111"/>
      <c r="AM431" s="111"/>
      <c r="AN431" s="111"/>
      <c r="AO431" s="111"/>
      <c r="AP431" s="111"/>
      <c r="AQ431" s="111"/>
    </row>
    <row r="432" spans="2:43" ht="18.75" customHeight="1">
      <c r="B432" s="12"/>
      <c r="C432" s="13"/>
      <c r="D432" s="178"/>
      <c r="E432" s="179"/>
      <c r="F432" s="178"/>
      <c r="G432" s="179"/>
      <c r="H432" s="122"/>
      <c r="I432" s="123" t="s">
        <v>667</v>
      </c>
      <c r="J432" s="124"/>
      <c r="K432" s="122"/>
      <c r="L432" s="123" t="s">
        <v>667</v>
      </c>
      <c r="M432" s="124"/>
      <c r="N432" s="122"/>
      <c r="O432" s="123" t="s">
        <v>667</v>
      </c>
      <c r="P432" s="124"/>
      <c r="Q432" s="122"/>
      <c r="R432" s="123" t="s">
        <v>667</v>
      </c>
      <c r="S432" s="124"/>
      <c r="T432" s="122"/>
      <c r="U432" s="123" t="s">
        <v>667</v>
      </c>
      <c r="V432" s="124"/>
      <c r="W432" s="122"/>
      <c r="X432" s="123" t="s">
        <v>667</v>
      </c>
      <c r="Y432" s="124"/>
      <c r="Z432" s="122"/>
      <c r="AA432" s="123" t="s">
        <v>667</v>
      </c>
      <c r="AB432" s="124"/>
      <c r="AC432" s="122"/>
      <c r="AD432" s="123" t="s">
        <v>667</v>
      </c>
      <c r="AE432" s="124"/>
      <c r="AF432" s="13"/>
      <c r="AG432" s="111"/>
      <c r="AH432" s="111"/>
      <c r="AI432" s="111"/>
      <c r="AJ432" s="111"/>
      <c r="AK432" s="111"/>
      <c r="AL432" s="111"/>
      <c r="AM432" s="111"/>
      <c r="AN432" s="111"/>
      <c r="AO432" s="111"/>
      <c r="AP432" s="111"/>
      <c r="AQ432" s="111"/>
    </row>
    <row r="433" spans="2:43" ht="18.75" customHeight="1">
      <c r="B433" s="12"/>
      <c r="C433" s="13"/>
      <c r="D433" s="178"/>
      <c r="E433" s="179"/>
      <c r="F433" s="178"/>
      <c r="G433" s="179"/>
      <c r="H433" s="171" t="s">
        <v>746</v>
      </c>
      <c r="I433" s="171"/>
      <c r="J433" s="171"/>
      <c r="K433" s="171" t="s">
        <v>746</v>
      </c>
      <c r="L433" s="171"/>
      <c r="M433" s="171"/>
      <c r="N433" s="171" t="s">
        <v>746</v>
      </c>
      <c r="O433" s="171"/>
      <c r="P433" s="171"/>
      <c r="Q433" s="171" t="s">
        <v>746</v>
      </c>
      <c r="R433" s="171"/>
      <c r="S433" s="171"/>
      <c r="T433" s="171" t="s">
        <v>746</v>
      </c>
      <c r="U433" s="171"/>
      <c r="V433" s="171"/>
      <c r="W433" s="171" t="s">
        <v>746</v>
      </c>
      <c r="X433" s="171"/>
      <c r="Y433" s="171"/>
      <c r="Z433" s="171" t="s">
        <v>746</v>
      </c>
      <c r="AA433" s="171"/>
      <c r="AB433" s="171"/>
      <c r="AC433" s="171" t="s">
        <v>746</v>
      </c>
      <c r="AD433" s="171"/>
      <c r="AE433" s="171"/>
      <c r="AF433" s="13"/>
      <c r="AG433" s="111"/>
      <c r="AH433" s="111"/>
      <c r="AI433" s="111"/>
      <c r="AJ433" s="111"/>
      <c r="AK433" s="111"/>
      <c r="AL433" s="111"/>
      <c r="AM433" s="111"/>
      <c r="AN433" s="111"/>
      <c r="AO433" s="111"/>
      <c r="AP433" s="111"/>
      <c r="AQ433" s="111"/>
    </row>
    <row r="434" spans="2:43" ht="18.75" customHeight="1" thickBot="1">
      <c r="B434" s="12"/>
      <c r="C434" s="13"/>
      <c r="D434" s="178"/>
      <c r="E434" s="179"/>
      <c r="F434" s="178"/>
      <c r="G434" s="179"/>
      <c r="H434" s="122"/>
      <c r="I434" s="123" t="s">
        <v>667</v>
      </c>
      <c r="J434" s="124"/>
      <c r="K434" s="122"/>
      <c r="L434" s="123" t="s">
        <v>667</v>
      </c>
      <c r="M434" s="124"/>
      <c r="N434" s="122"/>
      <c r="O434" s="123" t="s">
        <v>667</v>
      </c>
      <c r="P434" s="124"/>
      <c r="Q434" s="122"/>
      <c r="R434" s="123" t="s">
        <v>667</v>
      </c>
      <c r="S434" s="124"/>
      <c r="T434" s="122"/>
      <c r="U434" s="123" t="s">
        <v>667</v>
      </c>
      <c r="V434" s="124"/>
      <c r="W434" s="122"/>
      <c r="X434" s="123" t="s">
        <v>667</v>
      </c>
      <c r="Y434" s="124"/>
      <c r="Z434" s="122"/>
      <c r="AA434" s="123" t="s">
        <v>667</v>
      </c>
      <c r="AB434" s="124"/>
      <c r="AC434" s="122"/>
      <c r="AD434" s="123" t="s">
        <v>667</v>
      </c>
      <c r="AE434" s="124"/>
      <c r="AF434" s="13"/>
      <c r="AG434" s="111"/>
      <c r="AH434" s="111"/>
      <c r="AI434" s="111"/>
      <c r="AJ434" s="111"/>
      <c r="AK434" s="111"/>
      <c r="AL434" s="111"/>
      <c r="AM434" s="111"/>
      <c r="AN434" s="111"/>
      <c r="AO434" s="111"/>
      <c r="AP434" s="111"/>
      <c r="AQ434" s="111"/>
    </row>
    <row r="435" spans="2:43" ht="18.75" customHeight="1" thickTop="1">
      <c r="B435" s="12"/>
      <c r="C435" s="13"/>
      <c r="D435" s="178"/>
      <c r="E435" s="179"/>
      <c r="F435" s="178"/>
      <c r="G435" s="179"/>
      <c r="H435" s="133"/>
      <c r="I435" s="134" t="s">
        <v>667</v>
      </c>
      <c r="J435" s="135"/>
      <c r="K435" s="133"/>
      <c r="L435" s="134" t="s">
        <v>667</v>
      </c>
      <c r="M435" s="135"/>
      <c r="N435" s="133"/>
      <c r="O435" s="134" t="s">
        <v>667</v>
      </c>
      <c r="P435" s="135"/>
      <c r="Q435" s="133"/>
      <c r="R435" s="134" t="s">
        <v>667</v>
      </c>
      <c r="S435" s="135"/>
      <c r="T435" s="133"/>
      <c r="U435" s="134" t="s">
        <v>667</v>
      </c>
      <c r="V435" s="135"/>
      <c r="W435" s="133"/>
      <c r="X435" s="134" t="s">
        <v>667</v>
      </c>
      <c r="Y435" s="135"/>
      <c r="Z435" s="133"/>
      <c r="AA435" s="134" t="s">
        <v>667</v>
      </c>
      <c r="AB435" s="135"/>
      <c r="AC435" s="133"/>
      <c r="AD435" s="134" t="s">
        <v>667</v>
      </c>
      <c r="AE435" s="135"/>
      <c r="AF435" s="13"/>
      <c r="AG435" s="111"/>
      <c r="AH435" s="111"/>
      <c r="AI435" s="111"/>
      <c r="AJ435" s="111"/>
      <c r="AK435" s="111"/>
      <c r="AL435" s="111"/>
      <c r="AM435" s="111"/>
      <c r="AN435" s="111"/>
      <c r="AO435" s="111"/>
      <c r="AP435" s="111"/>
      <c r="AQ435" s="111"/>
    </row>
    <row r="436" spans="2:43" ht="18.75" customHeight="1">
      <c r="B436" s="12"/>
      <c r="C436" s="13"/>
      <c r="D436" s="178"/>
      <c r="E436" s="179"/>
      <c r="F436" s="178"/>
      <c r="G436" s="179"/>
      <c r="H436" s="171" t="s">
        <v>746</v>
      </c>
      <c r="I436" s="171"/>
      <c r="J436" s="171"/>
      <c r="K436" s="171" t="s">
        <v>746</v>
      </c>
      <c r="L436" s="171"/>
      <c r="M436" s="171"/>
      <c r="N436" s="171" t="s">
        <v>746</v>
      </c>
      <c r="O436" s="171"/>
      <c r="P436" s="171"/>
      <c r="Q436" s="171" t="s">
        <v>746</v>
      </c>
      <c r="R436" s="171"/>
      <c r="S436" s="171"/>
      <c r="T436" s="171" t="s">
        <v>746</v>
      </c>
      <c r="U436" s="171"/>
      <c r="V436" s="171"/>
      <c r="W436" s="171" t="s">
        <v>746</v>
      </c>
      <c r="X436" s="171"/>
      <c r="Y436" s="171"/>
      <c r="Z436" s="171" t="s">
        <v>746</v>
      </c>
      <c r="AA436" s="171"/>
      <c r="AB436" s="171"/>
      <c r="AC436" s="171" t="s">
        <v>746</v>
      </c>
      <c r="AD436" s="171"/>
      <c r="AE436" s="171"/>
      <c r="AF436" s="13"/>
      <c r="AG436" s="111"/>
      <c r="AH436" s="111"/>
      <c r="AI436" s="111"/>
      <c r="AJ436" s="111"/>
      <c r="AK436" s="111"/>
      <c r="AL436" s="111"/>
      <c r="AM436" s="111"/>
      <c r="AN436" s="111"/>
      <c r="AO436" s="111"/>
      <c r="AP436" s="111"/>
      <c r="AQ436" s="111"/>
    </row>
    <row r="437" spans="2:43" ht="18.75" customHeight="1" thickBot="1">
      <c r="B437" s="12"/>
      <c r="C437" s="13"/>
      <c r="D437" s="178"/>
      <c r="E437" s="179"/>
      <c r="F437" s="178"/>
      <c r="G437" s="179"/>
      <c r="H437" s="130"/>
      <c r="I437" s="131" t="s">
        <v>667</v>
      </c>
      <c r="J437" s="132"/>
      <c r="K437" s="130"/>
      <c r="L437" s="131" t="s">
        <v>667</v>
      </c>
      <c r="M437" s="132"/>
      <c r="N437" s="130"/>
      <c r="O437" s="131" t="s">
        <v>667</v>
      </c>
      <c r="P437" s="132"/>
      <c r="Q437" s="130"/>
      <c r="R437" s="131" t="s">
        <v>667</v>
      </c>
      <c r="S437" s="132"/>
      <c r="T437" s="130"/>
      <c r="U437" s="131" t="s">
        <v>667</v>
      </c>
      <c r="V437" s="132"/>
      <c r="W437" s="130"/>
      <c r="X437" s="131" t="s">
        <v>667</v>
      </c>
      <c r="Y437" s="132"/>
      <c r="Z437" s="130"/>
      <c r="AA437" s="131" t="s">
        <v>667</v>
      </c>
      <c r="AB437" s="132"/>
      <c r="AC437" s="130"/>
      <c r="AD437" s="131" t="s">
        <v>667</v>
      </c>
      <c r="AE437" s="132"/>
      <c r="AF437" s="13"/>
      <c r="AG437" s="111"/>
      <c r="AH437" s="111"/>
      <c r="AI437" s="111"/>
      <c r="AJ437" s="111"/>
      <c r="AK437" s="111"/>
      <c r="AL437" s="111"/>
      <c r="AM437" s="111"/>
      <c r="AN437" s="111"/>
      <c r="AO437" s="111"/>
      <c r="AP437" s="111"/>
      <c r="AQ437" s="111"/>
    </row>
    <row r="438" spans="2:43" ht="18.75" customHeight="1" thickTop="1">
      <c r="B438" s="12"/>
      <c r="C438" s="13"/>
      <c r="D438" s="178"/>
      <c r="E438" s="179"/>
      <c r="F438" s="178"/>
      <c r="G438" s="179"/>
      <c r="H438" s="122"/>
      <c r="I438" s="123" t="s">
        <v>667</v>
      </c>
      <c r="J438" s="124"/>
      <c r="K438" s="122"/>
      <c r="L438" s="123" t="s">
        <v>667</v>
      </c>
      <c r="M438" s="124"/>
      <c r="N438" s="122"/>
      <c r="O438" s="123" t="s">
        <v>667</v>
      </c>
      <c r="P438" s="124"/>
      <c r="Q438" s="122"/>
      <c r="R438" s="123" t="s">
        <v>667</v>
      </c>
      <c r="S438" s="124"/>
      <c r="T438" s="122"/>
      <c r="U438" s="123" t="s">
        <v>667</v>
      </c>
      <c r="V438" s="124"/>
      <c r="W438" s="122"/>
      <c r="X438" s="123" t="s">
        <v>667</v>
      </c>
      <c r="Y438" s="124"/>
      <c r="Z438" s="122"/>
      <c r="AA438" s="123" t="s">
        <v>667</v>
      </c>
      <c r="AB438" s="124"/>
      <c r="AC438" s="122"/>
      <c r="AD438" s="123" t="s">
        <v>667</v>
      </c>
      <c r="AE438" s="124"/>
      <c r="AF438" s="13"/>
      <c r="AG438" s="111"/>
      <c r="AH438" s="111"/>
      <c r="AI438" s="111"/>
      <c r="AJ438" s="111"/>
      <c r="AK438" s="111"/>
      <c r="AL438" s="111"/>
      <c r="AM438" s="111"/>
      <c r="AN438" s="111"/>
      <c r="AO438" s="111"/>
      <c r="AP438" s="111"/>
      <c r="AQ438" s="111"/>
    </row>
    <row r="439" spans="2:43" ht="18.75" customHeight="1">
      <c r="B439" s="12"/>
      <c r="C439" s="13"/>
      <c r="D439" s="178"/>
      <c r="E439" s="179"/>
      <c r="F439" s="178"/>
      <c r="G439" s="179"/>
      <c r="H439" s="171" t="s">
        <v>746</v>
      </c>
      <c r="I439" s="171"/>
      <c r="J439" s="171"/>
      <c r="K439" s="171" t="s">
        <v>746</v>
      </c>
      <c r="L439" s="171"/>
      <c r="M439" s="171"/>
      <c r="N439" s="171" t="s">
        <v>746</v>
      </c>
      <c r="O439" s="171"/>
      <c r="P439" s="171"/>
      <c r="Q439" s="171" t="s">
        <v>746</v>
      </c>
      <c r="R439" s="171"/>
      <c r="S439" s="171"/>
      <c r="T439" s="171" t="s">
        <v>746</v>
      </c>
      <c r="U439" s="171"/>
      <c r="V439" s="171"/>
      <c r="W439" s="171" t="s">
        <v>746</v>
      </c>
      <c r="X439" s="171"/>
      <c r="Y439" s="171"/>
      <c r="Z439" s="171" t="s">
        <v>746</v>
      </c>
      <c r="AA439" s="171"/>
      <c r="AB439" s="171"/>
      <c r="AC439" s="171" t="s">
        <v>746</v>
      </c>
      <c r="AD439" s="171"/>
      <c r="AE439" s="171"/>
      <c r="AF439" s="13"/>
      <c r="AG439" s="111"/>
      <c r="AH439" s="111"/>
      <c r="AI439" s="111"/>
      <c r="AJ439" s="111"/>
      <c r="AK439" s="111"/>
      <c r="AL439" s="111"/>
      <c r="AM439" s="111"/>
      <c r="AN439" s="111"/>
      <c r="AO439" s="111"/>
      <c r="AP439" s="111"/>
      <c r="AQ439" s="111"/>
    </row>
    <row r="440" spans="2:43" ht="18.75" customHeight="1">
      <c r="B440" s="12"/>
      <c r="C440" s="13"/>
      <c r="D440" s="178"/>
      <c r="E440" s="179"/>
      <c r="F440" s="178"/>
      <c r="G440" s="179"/>
      <c r="H440" s="122"/>
      <c r="I440" s="123" t="s">
        <v>667</v>
      </c>
      <c r="J440" s="124"/>
      <c r="K440" s="122"/>
      <c r="L440" s="123" t="s">
        <v>667</v>
      </c>
      <c r="M440" s="124"/>
      <c r="N440" s="122"/>
      <c r="O440" s="123" t="s">
        <v>667</v>
      </c>
      <c r="P440" s="124"/>
      <c r="Q440" s="122"/>
      <c r="R440" s="123" t="s">
        <v>667</v>
      </c>
      <c r="S440" s="124"/>
      <c r="T440" s="122"/>
      <c r="U440" s="123" t="s">
        <v>667</v>
      </c>
      <c r="V440" s="124"/>
      <c r="W440" s="122"/>
      <c r="X440" s="123" t="s">
        <v>667</v>
      </c>
      <c r="Y440" s="124"/>
      <c r="Z440" s="122"/>
      <c r="AA440" s="123" t="s">
        <v>667</v>
      </c>
      <c r="AB440" s="124"/>
      <c r="AC440" s="122"/>
      <c r="AD440" s="123" t="s">
        <v>667</v>
      </c>
      <c r="AE440" s="124"/>
      <c r="AF440" s="13"/>
      <c r="AG440" s="111"/>
      <c r="AH440" s="111" t="str">
        <f>D432&amp;"@"&amp;D433&amp;"@"&amp;D434&amp;"@"&amp;D435&amp;"@"&amp;D436&amp;"@"&amp;D437&amp;"@"&amp;D438&amp;"@"&amp;D439&amp;"@"&amp;D440&amp;"@"&amp;F432&amp;"@"&amp;F433&amp;"@"&amp;F434&amp;"@"&amp;F435&amp;"@"&amp;F436&amp;"@"&amp;F437&amp;"@"&amp;F438&amp;"@"&amp;F439&amp;"@"&amp;F440</f>
        <v>@@@@@@@@@@@@@@@@@</v>
      </c>
      <c r="AI440" s="111"/>
      <c r="AJ440" s="111"/>
      <c r="AK440" s="111"/>
      <c r="AL440" s="111"/>
      <c r="AM440" s="111"/>
      <c r="AN440" s="111"/>
      <c r="AO440" s="111"/>
      <c r="AP440" s="111"/>
      <c r="AQ440" s="111"/>
    </row>
    <row r="441" spans="2:43" ht="7.5" customHeight="1">
      <c r="B441" s="12"/>
      <c r="C441" s="13"/>
      <c r="D441" s="14"/>
      <c r="E441" s="14"/>
      <c r="F441" s="14"/>
      <c r="G441" s="1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13"/>
      <c r="AG441" s="111"/>
      <c r="AH441" s="111"/>
      <c r="AI441" s="111"/>
      <c r="AJ441" s="111"/>
      <c r="AK441" s="111"/>
      <c r="AL441" s="111"/>
      <c r="AM441" s="111"/>
      <c r="AN441" s="111"/>
      <c r="AO441" s="111"/>
      <c r="AP441" s="111"/>
      <c r="AQ441" s="111"/>
    </row>
    <row r="442" spans="2:43" ht="7.5" customHeight="1">
      <c r="B442" s="12"/>
      <c r="C442" s="13"/>
      <c r="D442" s="75"/>
      <c r="E442" s="75"/>
      <c r="F442" s="75"/>
      <c r="G442" s="75"/>
      <c r="H442" s="75"/>
      <c r="I442" s="75"/>
      <c r="J442" s="75"/>
      <c r="K442" s="76"/>
      <c r="L442" s="76"/>
      <c r="M442" s="76"/>
      <c r="N442" s="76"/>
      <c r="O442" s="76"/>
      <c r="P442" s="76"/>
      <c r="Q442" s="76"/>
      <c r="R442" s="76"/>
      <c r="S442" s="76"/>
      <c r="T442" s="76"/>
      <c r="U442" s="76"/>
      <c r="V442" s="76"/>
      <c r="W442" s="76"/>
      <c r="X442" s="76"/>
      <c r="Y442" s="76"/>
      <c r="Z442" s="76"/>
      <c r="AA442" s="76"/>
      <c r="AB442" s="76"/>
      <c r="AC442" s="76"/>
      <c r="AD442" s="18"/>
      <c r="AE442" s="18"/>
      <c r="AF442" s="13"/>
      <c r="AG442" s="111"/>
      <c r="AH442" s="111"/>
      <c r="AI442" s="111"/>
      <c r="AJ442" s="111"/>
      <c r="AK442" s="111"/>
      <c r="AL442" s="111"/>
      <c r="AM442" s="111"/>
      <c r="AN442" s="111"/>
      <c r="AO442" s="111"/>
      <c r="AP442" s="111"/>
      <c r="AQ442" s="111"/>
    </row>
    <row r="443" spans="2:43" ht="36" customHeight="1">
      <c r="B443" s="12"/>
      <c r="C443" s="13"/>
      <c r="D443" s="239" t="s">
        <v>733</v>
      </c>
      <c r="E443" s="240"/>
      <c r="F443" s="240"/>
      <c r="G443" s="241"/>
      <c r="H443" s="168" t="s">
        <v>304</v>
      </c>
      <c r="I443" s="169"/>
      <c r="J443" s="170"/>
      <c r="K443" s="168" t="s">
        <v>305</v>
      </c>
      <c r="L443" s="169"/>
      <c r="M443" s="170"/>
      <c r="N443" s="168" t="s">
        <v>306</v>
      </c>
      <c r="O443" s="169"/>
      <c r="P443" s="170"/>
      <c r="Q443" s="168" t="s">
        <v>307</v>
      </c>
      <c r="R443" s="169"/>
      <c r="S443" s="170"/>
      <c r="T443" s="168" t="s">
        <v>308</v>
      </c>
      <c r="U443" s="169"/>
      <c r="V443" s="170"/>
      <c r="W443" s="168" t="s">
        <v>309</v>
      </c>
      <c r="X443" s="169"/>
      <c r="Y443" s="170"/>
      <c r="Z443" s="168" t="s">
        <v>310</v>
      </c>
      <c r="AA443" s="169"/>
      <c r="AB443" s="170"/>
      <c r="AC443" s="161" t="s">
        <v>311</v>
      </c>
      <c r="AD443" s="162"/>
      <c r="AE443" s="163"/>
      <c r="AF443" s="13"/>
      <c r="AG443" s="111"/>
      <c r="AH443" s="111"/>
      <c r="AI443" s="111"/>
      <c r="AJ443" s="111"/>
      <c r="AK443" s="111"/>
      <c r="AL443" s="111"/>
      <c r="AM443" s="111"/>
      <c r="AN443" s="111"/>
      <c r="AO443" s="111"/>
      <c r="AP443" s="111"/>
      <c r="AQ443" s="111"/>
    </row>
    <row r="444" spans="2:43" ht="18.75" customHeight="1">
      <c r="B444" s="12"/>
      <c r="C444" s="13"/>
      <c r="D444" s="178"/>
      <c r="E444" s="179"/>
      <c r="F444" s="178"/>
      <c r="G444" s="179"/>
      <c r="H444" s="122"/>
      <c r="I444" s="123" t="s">
        <v>667</v>
      </c>
      <c r="J444" s="124"/>
      <c r="K444" s="122"/>
      <c r="L444" s="123" t="s">
        <v>667</v>
      </c>
      <c r="M444" s="124"/>
      <c r="N444" s="122"/>
      <c r="O444" s="123" t="s">
        <v>667</v>
      </c>
      <c r="P444" s="124"/>
      <c r="Q444" s="122"/>
      <c r="R444" s="123" t="s">
        <v>667</v>
      </c>
      <c r="S444" s="124"/>
      <c r="T444" s="122"/>
      <c r="U444" s="123" t="s">
        <v>667</v>
      </c>
      <c r="V444" s="124"/>
      <c r="W444" s="122"/>
      <c r="X444" s="123" t="s">
        <v>667</v>
      </c>
      <c r="Y444" s="124"/>
      <c r="Z444" s="122"/>
      <c r="AA444" s="123" t="s">
        <v>667</v>
      </c>
      <c r="AB444" s="124"/>
      <c r="AC444" s="122"/>
      <c r="AD444" s="123" t="s">
        <v>667</v>
      </c>
      <c r="AE444" s="124"/>
      <c r="AF444" s="13"/>
      <c r="AG444" s="111"/>
      <c r="AH444" s="111"/>
      <c r="AI444" s="111"/>
      <c r="AJ444" s="111"/>
      <c r="AK444" s="111"/>
      <c r="AL444" s="111"/>
      <c r="AM444" s="111"/>
      <c r="AN444" s="111"/>
      <c r="AO444" s="111"/>
      <c r="AP444" s="111"/>
      <c r="AQ444" s="111"/>
    </row>
    <row r="445" spans="2:43" ht="18.75" customHeight="1">
      <c r="B445" s="12"/>
      <c r="C445" s="13"/>
      <c r="D445" s="178"/>
      <c r="E445" s="179"/>
      <c r="F445" s="178"/>
      <c r="G445" s="179"/>
      <c r="H445" s="171" t="s">
        <v>746</v>
      </c>
      <c r="I445" s="171"/>
      <c r="J445" s="171"/>
      <c r="K445" s="171" t="s">
        <v>746</v>
      </c>
      <c r="L445" s="171"/>
      <c r="M445" s="171"/>
      <c r="N445" s="171" t="s">
        <v>746</v>
      </c>
      <c r="O445" s="171"/>
      <c r="P445" s="171"/>
      <c r="Q445" s="171" t="s">
        <v>746</v>
      </c>
      <c r="R445" s="171"/>
      <c r="S445" s="171"/>
      <c r="T445" s="171" t="s">
        <v>746</v>
      </c>
      <c r="U445" s="171"/>
      <c r="V445" s="171"/>
      <c r="W445" s="171" t="s">
        <v>746</v>
      </c>
      <c r="X445" s="171"/>
      <c r="Y445" s="171"/>
      <c r="Z445" s="171" t="s">
        <v>746</v>
      </c>
      <c r="AA445" s="171"/>
      <c r="AB445" s="171"/>
      <c r="AC445" s="171" t="s">
        <v>746</v>
      </c>
      <c r="AD445" s="171"/>
      <c r="AE445" s="171"/>
      <c r="AF445" s="13"/>
      <c r="AG445" s="111"/>
      <c r="AH445" s="111"/>
      <c r="AI445" s="111"/>
      <c r="AJ445" s="111"/>
      <c r="AK445" s="111"/>
      <c r="AL445" s="111"/>
      <c r="AM445" s="111"/>
      <c r="AN445" s="111"/>
      <c r="AO445" s="111"/>
      <c r="AP445" s="111"/>
      <c r="AQ445" s="111"/>
    </row>
    <row r="446" spans="2:43" ht="18.75" customHeight="1" thickBot="1">
      <c r="B446" s="12"/>
      <c r="C446" s="13"/>
      <c r="D446" s="178"/>
      <c r="E446" s="179"/>
      <c r="F446" s="178"/>
      <c r="G446" s="179"/>
      <c r="H446" s="122"/>
      <c r="I446" s="123" t="s">
        <v>667</v>
      </c>
      <c r="J446" s="124"/>
      <c r="K446" s="122"/>
      <c r="L446" s="123" t="s">
        <v>667</v>
      </c>
      <c r="M446" s="124"/>
      <c r="N446" s="122"/>
      <c r="O446" s="123" t="s">
        <v>667</v>
      </c>
      <c r="P446" s="124"/>
      <c r="Q446" s="122"/>
      <c r="R446" s="123" t="s">
        <v>667</v>
      </c>
      <c r="S446" s="124"/>
      <c r="T446" s="122"/>
      <c r="U446" s="123" t="s">
        <v>667</v>
      </c>
      <c r="V446" s="124"/>
      <c r="W446" s="122"/>
      <c r="X446" s="123" t="s">
        <v>667</v>
      </c>
      <c r="Y446" s="124"/>
      <c r="Z446" s="122"/>
      <c r="AA446" s="123" t="s">
        <v>667</v>
      </c>
      <c r="AB446" s="124"/>
      <c r="AC446" s="122"/>
      <c r="AD446" s="123" t="s">
        <v>667</v>
      </c>
      <c r="AE446" s="124"/>
      <c r="AF446" s="13"/>
      <c r="AG446" s="111"/>
      <c r="AH446" s="111"/>
      <c r="AI446" s="111"/>
      <c r="AJ446" s="111"/>
      <c r="AK446" s="111"/>
      <c r="AL446" s="111"/>
      <c r="AM446" s="111"/>
      <c r="AN446" s="111"/>
      <c r="AO446" s="111"/>
      <c r="AP446" s="111"/>
      <c r="AQ446" s="111"/>
    </row>
    <row r="447" spans="2:43" ht="18.75" customHeight="1" thickTop="1">
      <c r="B447" s="12"/>
      <c r="C447" s="13"/>
      <c r="D447" s="178"/>
      <c r="E447" s="179"/>
      <c r="F447" s="178"/>
      <c r="G447" s="179"/>
      <c r="H447" s="133"/>
      <c r="I447" s="134" t="s">
        <v>667</v>
      </c>
      <c r="J447" s="135"/>
      <c r="K447" s="133"/>
      <c r="L447" s="134" t="s">
        <v>667</v>
      </c>
      <c r="M447" s="135"/>
      <c r="N447" s="133"/>
      <c r="O447" s="134" t="s">
        <v>667</v>
      </c>
      <c r="P447" s="135"/>
      <c r="Q447" s="133"/>
      <c r="R447" s="134" t="s">
        <v>667</v>
      </c>
      <c r="S447" s="135"/>
      <c r="T447" s="133"/>
      <c r="U447" s="134" t="s">
        <v>667</v>
      </c>
      <c r="V447" s="135"/>
      <c r="W447" s="133"/>
      <c r="X447" s="134" t="s">
        <v>667</v>
      </c>
      <c r="Y447" s="135"/>
      <c r="Z447" s="133"/>
      <c r="AA447" s="134" t="s">
        <v>667</v>
      </c>
      <c r="AB447" s="135"/>
      <c r="AC447" s="133"/>
      <c r="AD447" s="134" t="s">
        <v>667</v>
      </c>
      <c r="AE447" s="135"/>
      <c r="AF447" s="13"/>
      <c r="AG447" s="111"/>
      <c r="AH447" s="111"/>
      <c r="AI447" s="111"/>
      <c r="AJ447" s="111"/>
      <c r="AK447" s="111"/>
      <c r="AL447" s="111"/>
      <c r="AM447" s="111"/>
      <c r="AN447" s="111"/>
      <c r="AO447" s="111"/>
      <c r="AP447" s="111"/>
      <c r="AQ447" s="111"/>
    </row>
    <row r="448" spans="2:43" ht="18.75" customHeight="1">
      <c r="B448" s="12"/>
      <c r="C448" s="13"/>
      <c r="D448" s="178"/>
      <c r="E448" s="179"/>
      <c r="F448" s="178"/>
      <c r="G448" s="179"/>
      <c r="H448" s="171" t="s">
        <v>746</v>
      </c>
      <c r="I448" s="171"/>
      <c r="J448" s="171"/>
      <c r="K448" s="171" t="s">
        <v>746</v>
      </c>
      <c r="L448" s="171"/>
      <c r="M448" s="171"/>
      <c r="N448" s="171" t="s">
        <v>746</v>
      </c>
      <c r="O448" s="171"/>
      <c r="P448" s="171"/>
      <c r="Q448" s="171" t="s">
        <v>746</v>
      </c>
      <c r="R448" s="171"/>
      <c r="S448" s="171"/>
      <c r="T448" s="171" t="s">
        <v>746</v>
      </c>
      <c r="U448" s="171"/>
      <c r="V448" s="171"/>
      <c r="W448" s="171" t="s">
        <v>746</v>
      </c>
      <c r="X448" s="171"/>
      <c r="Y448" s="171"/>
      <c r="Z448" s="171" t="s">
        <v>746</v>
      </c>
      <c r="AA448" s="171"/>
      <c r="AB448" s="171"/>
      <c r="AC448" s="171" t="s">
        <v>746</v>
      </c>
      <c r="AD448" s="171"/>
      <c r="AE448" s="171"/>
      <c r="AF448" s="13"/>
      <c r="AG448" s="111"/>
      <c r="AH448" s="111"/>
      <c r="AI448" s="111"/>
      <c r="AJ448" s="111"/>
      <c r="AK448" s="111"/>
      <c r="AL448" s="111"/>
      <c r="AM448" s="111"/>
      <c r="AN448" s="111"/>
      <c r="AO448" s="111"/>
      <c r="AP448" s="111"/>
      <c r="AQ448" s="111"/>
    </row>
    <row r="449" spans="2:43" ht="18.75" customHeight="1" thickBot="1">
      <c r="B449" s="12"/>
      <c r="C449" s="13"/>
      <c r="D449" s="178"/>
      <c r="E449" s="179"/>
      <c r="F449" s="178"/>
      <c r="G449" s="179"/>
      <c r="H449" s="130"/>
      <c r="I449" s="131" t="s">
        <v>667</v>
      </c>
      <c r="J449" s="132"/>
      <c r="K449" s="130"/>
      <c r="L449" s="131" t="s">
        <v>667</v>
      </c>
      <c r="M449" s="132"/>
      <c r="N449" s="130"/>
      <c r="O449" s="131" t="s">
        <v>667</v>
      </c>
      <c r="P449" s="132"/>
      <c r="Q449" s="130"/>
      <c r="R449" s="131" t="s">
        <v>667</v>
      </c>
      <c r="S449" s="132"/>
      <c r="T449" s="130"/>
      <c r="U449" s="131" t="s">
        <v>667</v>
      </c>
      <c r="V449" s="132"/>
      <c r="W449" s="130"/>
      <c r="X449" s="131" t="s">
        <v>667</v>
      </c>
      <c r="Y449" s="132"/>
      <c r="Z449" s="130"/>
      <c r="AA449" s="131" t="s">
        <v>667</v>
      </c>
      <c r="AB449" s="132"/>
      <c r="AC449" s="130"/>
      <c r="AD449" s="131" t="s">
        <v>667</v>
      </c>
      <c r="AE449" s="132"/>
      <c r="AF449" s="80"/>
      <c r="AG449" s="111"/>
      <c r="AH449" s="111"/>
      <c r="AI449" s="111"/>
      <c r="AJ449" s="111"/>
      <c r="AK449" s="111"/>
      <c r="AL449" s="111"/>
      <c r="AM449" s="111"/>
      <c r="AN449" s="111"/>
      <c r="AO449" s="111"/>
      <c r="AP449" s="111"/>
      <c r="AQ449" s="111"/>
    </row>
    <row r="450" spans="2:43" ht="18.75" customHeight="1" thickTop="1">
      <c r="B450" s="12"/>
      <c r="C450" s="13"/>
      <c r="D450" s="178"/>
      <c r="E450" s="179"/>
      <c r="F450" s="178"/>
      <c r="G450" s="179"/>
      <c r="H450" s="122"/>
      <c r="I450" s="123" t="s">
        <v>667</v>
      </c>
      <c r="J450" s="124"/>
      <c r="K450" s="122"/>
      <c r="L450" s="123" t="s">
        <v>667</v>
      </c>
      <c r="M450" s="124"/>
      <c r="N450" s="122"/>
      <c r="O450" s="123" t="s">
        <v>667</v>
      </c>
      <c r="P450" s="124"/>
      <c r="Q450" s="122"/>
      <c r="R450" s="123" t="s">
        <v>667</v>
      </c>
      <c r="S450" s="124"/>
      <c r="T450" s="122"/>
      <c r="U450" s="123" t="s">
        <v>667</v>
      </c>
      <c r="V450" s="124"/>
      <c r="W450" s="122"/>
      <c r="X450" s="123" t="s">
        <v>667</v>
      </c>
      <c r="Y450" s="124"/>
      <c r="Z450" s="122"/>
      <c r="AA450" s="123" t="s">
        <v>667</v>
      </c>
      <c r="AB450" s="124"/>
      <c r="AC450" s="122"/>
      <c r="AD450" s="123" t="s">
        <v>667</v>
      </c>
      <c r="AE450" s="124"/>
      <c r="AF450" s="88"/>
      <c r="AG450" s="111"/>
      <c r="AH450" s="111"/>
      <c r="AI450" s="111"/>
      <c r="AJ450" s="111"/>
      <c r="AK450" s="111"/>
      <c r="AL450" s="111"/>
      <c r="AM450" s="111"/>
      <c r="AN450" s="111"/>
      <c r="AO450" s="111"/>
      <c r="AP450" s="111"/>
      <c r="AQ450" s="111"/>
    </row>
    <row r="451" spans="2:43" ht="18.75" customHeight="1">
      <c r="B451" s="12"/>
      <c r="C451" s="13"/>
      <c r="D451" s="178"/>
      <c r="E451" s="179"/>
      <c r="F451" s="178"/>
      <c r="G451" s="179"/>
      <c r="H451" s="171" t="s">
        <v>746</v>
      </c>
      <c r="I451" s="171"/>
      <c r="J451" s="171"/>
      <c r="K451" s="171" t="s">
        <v>746</v>
      </c>
      <c r="L451" s="171"/>
      <c r="M451" s="171"/>
      <c r="N451" s="171" t="s">
        <v>746</v>
      </c>
      <c r="O451" s="171"/>
      <c r="P451" s="171"/>
      <c r="Q451" s="171" t="s">
        <v>746</v>
      </c>
      <c r="R451" s="171"/>
      <c r="S451" s="171"/>
      <c r="T451" s="171" t="s">
        <v>746</v>
      </c>
      <c r="U451" s="171"/>
      <c r="V451" s="171"/>
      <c r="W451" s="171" t="s">
        <v>746</v>
      </c>
      <c r="X451" s="171"/>
      <c r="Y451" s="171"/>
      <c r="Z451" s="171" t="s">
        <v>746</v>
      </c>
      <c r="AA451" s="171"/>
      <c r="AB451" s="171"/>
      <c r="AC451" s="171" t="s">
        <v>746</v>
      </c>
      <c r="AD451" s="171"/>
      <c r="AE451" s="171"/>
      <c r="AF451" s="13"/>
      <c r="AG451" s="111"/>
      <c r="AH451" s="111"/>
      <c r="AI451" s="111"/>
      <c r="AJ451" s="111"/>
      <c r="AK451" s="111"/>
      <c r="AL451" s="111"/>
      <c r="AM451" s="111"/>
      <c r="AN451" s="111"/>
      <c r="AO451" s="111"/>
      <c r="AP451" s="111"/>
      <c r="AQ451" s="111"/>
    </row>
    <row r="452" spans="2:43" ht="18.75" customHeight="1">
      <c r="B452" s="12"/>
      <c r="C452" s="13"/>
      <c r="D452" s="178"/>
      <c r="E452" s="179"/>
      <c r="F452" s="178"/>
      <c r="G452" s="179"/>
      <c r="H452" s="122"/>
      <c r="I452" s="123" t="s">
        <v>667</v>
      </c>
      <c r="J452" s="124"/>
      <c r="K452" s="122"/>
      <c r="L452" s="123" t="s">
        <v>667</v>
      </c>
      <c r="M452" s="124"/>
      <c r="N452" s="122"/>
      <c r="O452" s="123" t="s">
        <v>667</v>
      </c>
      <c r="P452" s="124"/>
      <c r="Q452" s="122"/>
      <c r="R452" s="123" t="s">
        <v>667</v>
      </c>
      <c r="S452" s="124"/>
      <c r="T452" s="122"/>
      <c r="U452" s="123" t="s">
        <v>667</v>
      </c>
      <c r="V452" s="124"/>
      <c r="W452" s="122"/>
      <c r="X452" s="123" t="s">
        <v>667</v>
      </c>
      <c r="Y452" s="124"/>
      <c r="Z452" s="122"/>
      <c r="AA452" s="123" t="s">
        <v>667</v>
      </c>
      <c r="AB452" s="124"/>
      <c r="AC452" s="122"/>
      <c r="AD452" s="123" t="s">
        <v>667</v>
      </c>
      <c r="AE452" s="124"/>
      <c r="AF452" s="13"/>
      <c r="AG452" s="111"/>
      <c r="AH452" s="111" t="str">
        <f>D444&amp;"@"&amp;D445&amp;"@"&amp;D446&amp;"@"&amp;D447&amp;"@"&amp;D448&amp;"@"&amp;D449&amp;"@"&amp;D450&amp;"@"&amp;D451&amp;"@"&amp;D452&amp;"@"&amp;F444&amp;"@"&amp;F445&amp;"@"&amp;F446&amp;"@"&amp;F447&amp;"@"&amp;F448&amp;"@"&amp;F449&amp;"@"&amp;F450&amp;"@"&amp;F451&amp;"@"&amp;F452</f>
        <v>@@@@@@@@@@@@@@@@@</v>
      </c>
      <c r="AI452" s="111"/>
      <c r="AJ452" s="111"/>
      <c r="AK452" s="111"/>
      <c r="AL452" s="111"/>
      <c r="AM452" s="111"/>
      <c r="AN452" s="111"/>
      <c r="AO452" s="111"/>
      <c r="AP452" s="111"/>
      <c r="AQ452" s="111"/>
    </row>
    <row r="453" spans="2:43" ht="7.5" customHeight="1">
      <c r="B453" s="12"/>
      <c r="C453" s="13"/>
      <c r="D453"/>
      <c r="E453"/>
      <c r="F453"/>
      <c r="G453"/>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13"/>
      <c r="AG453" s="111"/>
      <c r="AH453" s="111"/>
      <c r="AI453" s="111"/>
      <c r="AJ453" s="111"/>
      <c r="AK453" s="111"/>
      <c r="AL453" s="111"/>
      <c r="AM453" s="111"/>
      <c r="AN453" s="111"/>
      <c r="AO453" s="111"/>
      <c r="AP453" s="111"/>
      <c r="AQ453" s="111"/>
    </row>
    <row r="454" spans="2:43" ht="7.5" customHeight="1">
      <c r="B454" s="12"/>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11"/>
      <c r="AH454" s="111"/>
      <c r="AI454" s="111"/>
      <c r="AJ454" s="111"/>
      <c r="AK454" s="111"/>
      <c r="AL454" s="111"/>
      <c r="AM454" s="111"/>
      <c r="AN454" s="111"/>
      <c r="AO454" s="111"/>
      <c r="AP454" s="111"/>
      <c r="AQ454" s="111"/>
    </row>
    <row r="455" spans="2:43" ht="36" customHeight="1">
      <c r="B455" s="12"/>
      <c r="C455" s="13"/>
      <c r="D455" s="239" t="s">
        <v>733</v>
      </c>
      <c r="E455" s="240"/>
      <c r="F455" s="240"/>
      <c r="G455" s="241"/>
      <c r="H455" s="168" t="s">
        <v>304</v>
      </c>
      <c r="I455" s="169"/>
      <c r="J455" s="170"/>
      <c r="K455" s="168" t="s">
        <v>305</v>
      </c>
      <c r="L455" s="169"/>
      <c r="M455" s="170"/>
      <c r="N455" s="168" t="s">
        <v>306</v>
      </c>
      <c r="O455" s="169"/>
      <c r="P455" s="170"/>
      <c r="Q455" s="168" t="s">
        <v>307</v>
      </c>
      <c r="R455" s="169"/>
      <c r="S455" s="170"/>
      <c r="T455" s="168" t="s">
        <v>308</v>
      </c>
      <c r="U455" s="169"/>
      <c r="V455" s="170"/>
      <c r="W455" s="168" t="s">
        <v>309</v>
      </c>
      <c r="X455" s="169"/>
      <c r="Y455" s="170"/>
      <c r="Z455" s="168" t="s">
        <v>310</v>
      </c>
      <c r="AA455" s="169"/>
      <c r="AB455" s="170"/>
      <c r="AC455" s="161" t="s">
        <v>311</v>
      </c>
      <c r="AD455" s="162"/>
      <c r="AE455" s="163"/>
      <c r="AF455" s="13"/>
      <c r="AG455" s="111"/>
      <c r="AH455" s="111"/>
      <c r="AI455" s="111"/>
      <c r="AJ455" s="111"/>
      <c r="AK455" s="111"/>
      <c r="AL455" s="111"/>
      <c r="AM455" s="111"/>
      <c r="AN455" s="111"/>
      <c r="AO455" s="111"/>
      <c r="AP455" s="111"/>
      <c r="AQ455" s="111"/>
    </row>
    <row r="456" spans="2:43" ht="18.75" customHeight="1">
      <c r="B456" s="12"/>
      <c r="C456" s="13"/>
      <c r="D456" s="178"/>
      <c r="E456" s="179"/>
      <c r="F456" s="178"/>
      <c r="G456" s="179"/>
      <c r="H456" s="122"/>
      <c r="I456" s="123" t="s">
        <v>667</v>
      </c>
      <c r="J456" s="124"/>
      <c r="K456" s="122"/>
      <c r="L456" s="123" t="s">
        <v>667</v>
      </c>
      <c r="M456" s="124"/>
      <c r="N456" s="122"/>
      <c r="O456" s="123" t="s">
        <v>667</v>
      </c>
      <c r="P456" s="124"/>
      <c r="Q456" s="122"/>
      <c r="R456" s="123" t="s">
        <v>667</v>
      </c>
      <c r="S456" s="124"/>
      <c r="T456" s="122"/>
      <c r="U456" s="123" t="s">
        <v>667</v>
      </c>
      <c r="V456" s="124"/>
      <c r="W456" s="122"/>
      <c r="X456" s="123" t="s">
        <v>667</v>
      </c>
      <c r="Y456" s="124"/>
      <c r="Z456" s="122"/>
      <c r="AA456" s="123" t="s">
        <v>667</v>
      </c>
      <c r="AB456" s="124"/>
      <c r="AC456" s="122"/>
      <c r="AD456" s="123" t="s">
        <v>667</v>
      </c>
      <c r="AE456" s="124"/>
      <c r="AF456" s="13"/>
      <c r="AG456" s="111"/>
      <c r="AH456" s="111"/>
      <c r="AI456" s="111"/>
      <c r="AJ456" s="111"/>
      <c r="AK456" s="111"/>
      <c r="AL456" s="111"/>
      <c r="AM456" s="111"/>
      <c r="AN456" s="111"/>
      <c r="AO456" s="111"/>
      <c r="AP456" s="111"/>
      <c r="AQ456" s="111"/>
    </row>
    <row r="457" spans="2:43" ht="18.75" customHeight="1">
      <c r="B457" s="12"/>
      <c r="C457" s="13"/>
      <c r="D457" s="178"/>
      <c r="E457" s="179"/>
      <c r="F457" s="178"/>
      <c r="G457" s="179"/>
      <c r="H457" s="171" t="s">
        <v>746</v>
      </c>
      <c r="I457" s="171"/>
      <c r="J457" s="171"/>
      <c r="K457" s="171" t="s">
        <v>746</v>
      </c>
      <c r="L457" s="171"/>
      <c r="M457" s="171"/>
      <c r="N457" s="171" t="s">
        <v>746</v>
      </c>
      <c r="O457" s="171"/>
      <c r="P457" s="171"/>
      <c r="Q457" s="171" t="s">
        <v>746</v>
      </c>
      <c r="R457" s="171"/>
      <c r="S457" s="171"/>
      <c r="T457" s="171" t="s">
        <v>746</v>
      </c>
      <c r="U457" s="171"/>
      <c r="V457" s="171"/>
      <c r="W457" s="171" t="s">
        <v>746</v>
      </c>
      <c r="X457" s="171"/>
      <c r="Y457" s="171"/>
      <c r="Z457" s="171" t="s">
        <v>746</v>
      </c>
      <c r="AA457" s="171"/>
      <c r="AB457" s="171"/>
      <c r="AC457" s="171" t="s">
        <v>746</v>
      </c>
      <c r="AD457" s="171"/>
      <c r="AE457" s="171"/>
      <c r="AF457" s="13"/>
      <c r="AG457" s="111"/>
      <c r="AH457" s="111"/>
      <c r="AI457" s="111"/>
      <c r="AJ457" s="111"/>
      <c r="AK457" s="111"/>
      <c r="AL457" s="111"/>
      <c r="AM457" s="111"/>
      <c r="AN457" s="111"/>
      <c r="AO457" s="111"/>
      <c r="AP457" s="111"/>
      <c r="AQ457" s="111"/>
    </row>
    <row r="458" spans="2:43" ht="18.75" customHeight="1" thickBot="1">
      <c r="B458" s="12"/>
      <c r="C458" s="13"/>
      <c r="D458" s="178"/>
      <c r="E458" s="179"/>
      <c r="F458" s="178"/>
      <c r="G458" s="179"/>
      <c r="H458" s="122"/>
      <c r="I458" s="123" t="s">
        <v>667</v>
      </c>
      <c r="J458" s="124"/>
      <c r="K458" s="122"/>
      <c r="L458" s="123" t="s">
        <v>667</v>
      </c>
      <c r="M458" s="124"/>
      <c r="N458" s="122"/>
      <c r="O458" s="123" t="s">
        <v>667</v>
      </c>
      <c r="P458" s="124"/>
      <c r="Q458" s="122"/>
      <c r="R458" s="123" t="s">
        <v>667</v>
      </c>
      <c r="S458" s="124"/>
      <c r="T458" s="122"/>
      <c r="U458" s="123" t="s">
        <v>667</v>
      </c>
      <c r="V458" s="124"/>
      <c r="W458" s="122"/>
      <c r="X458" s="123" t="s">
        <v>667</v>
      </c>
      <c r="Y458" s="124"/>
      <c r="Z458" s="122"/>
      <c r="AA458" s="123" t="s">
        <v>667</v>
      </c>
      <c r="AB458" s="124"/>
      <c r="AC458" s="122"/>
      <c r="AD458" s="123" t="s">
        <v>667</v>
      </c>
      <c r="AE458" s="124"/>
      <c r="AF458" s="13"/>
      <c r="AG458" s="111"/>
      <c r="AH458" s="111"/>
      <c r="AI458" s="111"/>
      <c r="AJ458" s="111"/>
      <c r="AK458" s="111"/>
      <c r="AL458" s="111"/>
      <c r="AM458" s="111"/>
      <c r="AN458" s="111"/>
      <c r="AO458" s="111"/>
      <c r="AP458" s="111"/>
      <c r="AQ458" s="111"/>
    </row>
    <row r="459" spans="2:43" ht="18.75" customHeight="1" thickTop="1">
      <c r="B459" s="12"/>
      <c r="C459" s="13"/>
      <c r="D459" s="178"/>
      <c r="E459" s="179"/>
      <c r="F459" s="178"/>
      <c r="G459" s="179"/>
      <c r="H459" s="133"/>
      <c r="I459" s="134" t="s">
        <v>667</v>
      </c>
      <c r="J459" s="135"/>
      <c r="K459" s="133"/>
      <c r="L459" s="134" t="s">
        <v>667</v>
      </c>
      <c r="M459" s="135"/>
      <c r="N459" s="133"/>
      <c r="O459" s="134" t="s">
        <v>667</v>
      </c>
      <c r="P459" s="135"/>
      <c r="Q459" s="133"/>
      <c r="R459" s="134" t="s">
        <v>667</v>
      </c>
      <c r="S459" s="135"/>
      <c r="T459" s="133"/>
      <c r="U459" s="134" t="s">
        <v>667</v>
      </c>
      <c r="V459" s="135"/>
      <c r="W459" s="133"/>
      <c r="X459" s="134" t="s">
        <v>667</v>
      </c>
      <c r="Y459" s="135"/>
      <c r="Z459" s="133"/>
      <c r="AA459" s="134" t="s">
        <v>667</v>
      </c>
      <c r="AB459" s="135"/>
      <c r="AC459" s="133"/>
      <c r="AD459" s="134" t="s">
        <v>667</v>
      </c>
      <c r="AE459" s="135"/>
      <c r="AF459" s="13"/>
      <c r="AG459" s="111"/>
      <c r="AH459" s="111"/>
      <c r="AI459" s="111"/>
      <c r="AJ459" s="111"/>
      <c r="AK459" s="111"/>
      <c r="AL459" s="111"/>
      <c r="AM459" s="111"/>
      <c r="AN459" s="111"/>
      <c r="AO459" s="111"/>
      <c r="AP459" s="111"/>
      <c r="AQ459" s="111"/>
    </row>
    <row r="460" spans="2:43" ht="18.75" customHeight="1">
      <c r="B460" s="12"/>
      <c r="C460" s="13"/>
      <c r="D460" s="178"/>
      <c r="E460" s="179"/>
      <c r="F460" s="178"/>
      <c r="G460" s="179"/>
      <c r="H460" s="171" t="s">
        <v>746</v>
      </c>
      <c r="I460" s="171"/>
      <c r="J460" s="171"/>
      <c r="K460" s="171" t="s">
        <v>746</v>
      </c>
      <c r="L460" s="171"/>
      <c r="M460" s="171"/>
      <c r="N460" s="171" t="s">
        <v>746</v>
      </c>
      <c r="O460" s="171"/>
      <c r="P460" s="171"/>
      <c r="Q460" s="171" t="s">
        <v>746</v>
      </c>
      <c r="R460" s="171"/>
      <c r="S460" s="171"/>
      <c r="T460" s="171" t="s">
        <v>746</v>
      </c>
      <c r="U460" s="171"/>
      <c r="V460" s="171"/>
      <c r="W460" s="171" t="s">
        <v>746</v>
      </c>
      <c r="X460" s="171"/>
      <c r="Y460" s="171"/>
      <c r="Z460" s="171" t="s">
        <v>746</v>
      </c>
      <c r="AA460" s="171"/>
      <c r="AB460" s="171"/>
      <c r="AC460" s="171" t="s">
        <v>746</v>
      </c>
      <c r="AD460" s="171"/>
      <c r="AE460" s="171"/>
      <c r="AF460" s="13"/>
      <c r="AG460" s="111"/>
      <c r="AH460" s="111"/>
      <c r="AI460" s="111"/>
      <c r="AJ460" s="111"/>
      <c r="AK460" s="111"/>
      <c r="AL460" s="111"/>
      <c r="AM460" s="111"/>
      <c r="AN460" s="111"/>
      <c r="AO460" s="111"/>
      <c r="AP460" s="111"/>
      <c r="AQ460" s="111"/>
    </row>
    <row r="461" spans="2:43" ht="18.75" customHeight="1" thickBot="1">
      <c r="B461" s="12"/>
      <c r="C461" s="13"/>
      <c r="D461" s="178"/>
      <c r="E461" s="179"/>
      <c r="F461" s="178"/>
      <c r="G461" s="179"/>
      <c r="H461" s="130"/>
      <c r="I461" s="131" t="s">
        <v>667</v>
      </c>
      <c r="J461" s="132"/>
      <c r="K461" s="130"/>
      <c r="L461" s="131" t="s">
        <v>667</v>
      </c>
      <c r="M461" s="132"/>
      <c r="N461" s="130"/>
      <c r="O461" s="131" t="s">
        <v>667</v>
      </c>
      <c r="P461" s="132"/>
      <c r="Q461" s="130"/>
      <c r="R461" s="131" t="s">
        <v>667</v>
      </c>
      <c r="S461" s="132"/>
      <c r="T461" s="130"/>
      <c r="U461" s="131" t="s">
        <v>667</v>
      </c>
      <c r="V461" s="132"/>
      <c r="W461" s="130"/>
      <c r="X461" s="131" t="s">
        <v>667</v>
      </c>
      <c r="Y461" s="132"/>
      <c r="Z461" s="130"/>
      <c r="AA461" s="131" t="s">
        <v>667</v>
      </c>
      <c r="AB461" s="132"/>
      <c r="AC461" s="130"/>
      <c r="AD461" s="131" t="s">
        <v>667</v>
      </c>
      <c r="AE461" s="132"/>
      <c r="AF461" s="13"/>
      <c r="AG461" s="111"/>
      <c r="AH461" s="111"/>
      <c r="AI461" s="111"/>
      <c r="AJ461" s="111"/>
      <c r="AK461" s="111"/>
      <c r="AL461" s="111"/>
      <c r="AM461" s="111"/>
      <c r="AN461" s="111"/>
      <c r="AO461" s="111"/>
      <c r="AP461" s="111"/>
      <c r="AQ461" s="111"/>
    </row>
    <row r="462" spans="2:43" ht="18.75" customHeight="1" thickTop="1">
      <c r="B462" s="12"/>
      <c r="C462" s="13"/>
      <c r="D462" s="178"/>
      <c r="E462" s="179"/>
      <c r="F462" s="178"/>
      <c r="G462" s="179"/>
      <c r="H462" s="122"/>
      <c r="I462" s="123" t="s">
        <v>667</v>
      </c>
      <c r="J462" s="124"/>
      <c r="K462" s="122"/>
      <c r="L462" s="123" t="s">
        <v>667</v>
      </c>
      <c r="M462" s="124"/>
      <c r="N462" s="122"/>
      <c r="O462" s="123" t="s">
        <v>667</v>
      </c>
      <c r="P462" s="124"/>
      <c r="Q462" s="122"/>
      <c r="R462" s="123" t="s">
        <v>667</v>
      </c>
      <c r="S462" s="124"/>
      <c r="T462" s="122"/>
      <c r="U462" s="123" t="s">
        <v>667</v>
      </c>
      <c r="V462" s="124"/>
      <c r="W462" s="122"/>
      <c r="X462" s="123" t="s">
        <v>667</v>
      </c>
      <c r="Y462" s="124"/>
      <c r="Z462" s="122"/>
      <c r="AA462" s="123" t="s">
        <v>667</v>
      </c>
      <c r="AB462" s="124"/>
      <c r="AC462" s="122"/>
      <c r="AD462" s="123" t="s">
        <v>667</v>
      </c>
      <c r="AE462" s="124"/>
      <c r="AF462" s="13"/>
      <c r="AG462" s="111"/>
      <c r="AH462" s="111"/>
      <c r="AI462" s="111"/>
      <c r="AJ462" s="111"/>
      <c r="AK462" s="111"/>
      <c r="AL462" s="111"/>
      <c r="AM462" s="111"/>
      <c r="AN462" s="111"/>
      <c r="AO462" s="111"/>
      <c r="AP462" s="111"/>
      <c r="AQ462" s="111"/>
    </row>
    <row r="463" spans="2:43" ht="18.75" customHeight="1">
      <c r="B463" s="12"/>
      <c r="C463" s="13"/>
      <c r="D463" s="178"/>
      <c r="E463" s="179"/>
      <c r="F463" s="178"/>
      <c r="G463" s="179"/>
      <c r="H463" s="171" t="s">
        <v>746</v>
      </c>
      <c r="I463" s="171"/>
      <c r="J463" s="171"/>
      <c r="K463" s="171" t="s">
        <v>746</v>
      </c>
      <c r="L463" s="171"/>
      <c r="M463" s="171"/>
      <c r="N463" s="171" t="s">
        <v>746</v>
      </c>
      <c r="O463" s="171"/>
      <c r="P463" s="171"/>
      <c r="Q463" s="171" t="s">
        <v>746</v>
      </c>
      <c r="R463" s="171"/>
      <c r="S463" s="171"/>
      <c r="T463" s="171" t="s">
        <v>746</v>
      </c>
      <c r="U463" s="171"/>
      <c r="V463" s="171"/>
      <c r="W463" s="171" t="s">
        <v>746</v>
      </c>
      <c r="X463" s="171"/>
      <c r="Y463" s="171"/>
      <c r="Z463" s="171" t="s">
        <v>746</v>
      </c>
      <c r="AA463" s="171"/>
      <c r="AB463" s="171"/>
      <c r="AC463" s="171" t="s">
        <v>746</v>
      </c>
      <c r="AD463" s="171"/>
      <c r="AE463" s="171"/>
      <c r="AF463" s="13"/>
      <c r="AG463" s="111"/>
      <c r="AH463" s="111"/>
      <c r="AI463" s="111"/>
      <c r="AJ463" s="111"/>
      <c r="AK463" s="111"/>
      <c r="AL463" s="111"/>
      <c r="AM463" s="111"/>
      <c r="AN463" s="111"/>
      <c r="AO463" s="111"/>
      <c r="AP463" s="111"/>
      <c r="AQ463" s="111"/>
    </row>
    <row r="464" spans="2:43" ht="18.75" customHeight="1">
      <c r="B464" s="12"/>
      <c r="C464" s="13"/>
      <c r="D464" s="178"/>
      <c r="E464" s="179"/>
      <c r="F464" s="178"/>
      <c r="G464" s="179"/>
      <c r="H464" s="122"/>
      <c r="I464" s="123" t="s">
        <v>667</v>
      </c>
      <c r="J464" s="124"/>
      <c r="K464" s="122"/>
      <c r="L464" s="123" t="s">
        <v>667</v>
      </c>
      <c r="M464" s="124"/>
      <c r="N464" s="122"/>
      <c r="O464" s="123" t="s">
        <v>667</v>
      </c>
      <c r="P464" s="124"/>
      <c r="Q464" s="122"/>
      <c r="R464" s="123" t="s">
        <v>667</v>
      </c>
      <c r="S464" s="124"/>
      <c r="T464" s="122"/>
      <c r="U464" s="123" t="s">
        <v>667</v>
      </c>
      <c r="V464" s="124"/>
      <c r="W464" s="122"/>
      <c r="X464" s="123" t="s">
        <v>667</v>
      </c>
      <c r="Y464" s="124"/>
      <c r="Z464" s="122"/>
      <c r="AA464" s="123" t="s">
        <v>667</v>
      </c>
      <c r="AB464" s="124"/>
      <c r="AC464" s="122"/>
      <c r="AD464" s="123" t="s">
        <v>667</v>
      </c>
      <c r="AE464" s="124"/>
      <c r="AF464" s="13"/>
      <c r="AG464" s="111"/>
      <c r="AH464" s="111" t="str">
        <f>D456&amp;"@"&amp;D457&amp;"@"&amp;D458&amp;"@"&amp;D459&amp;"@"&amp;D460&amp;"@"&amp;D461&amp;"@"&amp;D462&amp;"@"&amp;D463&amp;"@"&amp;D464&amp;"@"&amp;F456&amp;"@"&amp;F457&amp;"@"&amp;F458&amp;"@"&amp;F459&amp;"@"&amp;F460&amp;"@"&amp;F461&amp;"@"&amp;F462&amp;"@"&amp;F463&amp;"@"&amp;F464</f>
        <v>@@@@@@@@@@@@@@@@@</v>
      </c>
      <c r="AI464" s="111"/>
      <c r="AJ464" s="111"/>
      <c r="AK464" s="111"/>
      <c r="AL464" s="111"/>
      <c r="AM464" s="111"/>
      <c r="AN464" s="111"/>
      <c r="AO464" s="111"/>
      <c r="AP464" s="111"/>
      <c r="AQ464" s="111"/>
    </row>
    <row r="465" spans="2:43" ht="7.5" customHeight="1">
      <c r="B465" s="12"/>
      <c r="C465" s="13"/>
      <c r="D465"/>
      <c r="E465"/>
      <c r="F465"/>
      <c r="G465"/>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13"/>
      <c r="AG465" s="111"/>
      <c r="AH465" s="111"/>
      <c r="AI465" s="111"/>
      <c r="AJ465" s="111"/>
      <c r="AK465" s="111"/>
      <c r="AL465" s="111"/>
      <c r="AM465" s="111"/>
      <c r="AN465" s="111"/>
      <c r="AO465" s="111"/>
      <c r="AP465" s="111"/>
      <c r="AQ465" s="111"/>
    </row>
    <row r="466" spans="2:43" ht="7.5" customHeight="1">
      <c r="B466" s="12"/>
      <c r="C466" s="13"/>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13"/>
      <c r="AE466" s="13"/>
      <c r="AF466" s="13"/>
      <c r="AG466" s="111"/>
      <c r="AH466" s="111"/>
      <c r="AI466" s="111"/>
      <c r="AJ466" s="111"/>
      <c r="AK466" s="111"/>
      <c r="AL466" s="111"/>
      <c r="AM466" s="111"/>
      <c r="AN466" s="111"/>
      <c r="AO466" s="111"/>
      <c r="AP466" s="111"/>
      <c r="AQ466" s="111"/>
    </row>
    <row r="467" spans="2:43" ht="36" customHeight="1">
      <c r="B467" s="12"/>
      <c r="C467" s="13"/>
      <c r="D467" s="239" t="s">
        <v>733</v>
      </c>
      <c r="E467" s="240"/>
      <c r="F467" s="240"/>
      <c r="G467" s="241"/>
      <c r="H467" s="168" t="s">
        <v>304</v>
      </c>
      <c r="I467" s="169"/>
      <c r="J467" s="170"/>
      <c r="K467" s="168" t="s">
        <v>305</v>
      </c>
      <c r="L467" s="169"/>
      <c r="M467" s="170"/>
      <c r="N467" s="168" t="s">
        <v>306</v>
      </c>
      <c r="O467" s="169"/>
      <c r="P467" s="170"/>
      <c r="Q467" s="168" t="s">
        <v>307</v>
      </c>
      <c r="R467" s="169"/>
      <c r="S467" s="170"/>
      <c r="T467" s="168" t="s">
        <v>308</v>
      </c>
      <c r="U467" s="169"/>
      <c r="V467" s="170"/>
      <c r="W467" s="168" t="s">
        <v>309</v>
      </c>
      <c r="X467" s="169"/>
      <c r="Y467" s="170"/>
      <c r="Z467" s="168" t="s">
        <v>310</v>
      </c>
      <c r="AA467" s="169"/>
      <c r="AB467" s="170"/>
      <c r="AC467" s="161" t="s">
        <v>311</v>
      </c>
      <c r="AD467" s="162"/>
      <c r="AE467" s="163"/>
      <c r="AF467" s="13"/>
      <c r="AG467" s="111"/>
      <c r="AH467" s="111"/>
      <c r="AI467" s="111"/>
      <c r="AJ467" s="111"/>
      <c r="AK467" s="111"/>
      <c r="AL467" s="111"/>
      <c r="AM467" s="111"/>
      <c r="AN467" s="111"/>
      <c r="AO467" s="111"/>
      <c r="AP467" s="111"/>
      <c r="AQ467" s="111"/>
    </row>
    <row r="468" spans="2:43" ht="18.75" customHeight="1">
      <c r="B468" s="12"/>
      <c r="C468" s="13"/>
      <c r="D468" s="178"/>
      <c r="E468" s="179"/>
      <c r="F468" s="178"/>
      <c r="G468" s="179"/>
      <c r="H468" s="122"/>
      <c r="I468" s="123" t="s">
        <v>667</v>
      </c>
      <c r="J468" s="124"/>
      <c r="K468" s="122"/>
      <c r="L468" s="123" t="s">
        <v>667</v>
      </c>
      <c r="M468" s="124"/>
      <c r="N468" s="122"/>
      <c r="O468" s="123" t="s">
        <v>667</v>
      </c>
      <c r="P468" s="124"/>
      <c r="Q468" s="122"/>
      <c r="R468" s="123" t="s">
        <v>667</v>
      </c>
      <c r="S468" s="124"/>
      <c r="T468" s="122"/>
      <c r="U468" s="123" t="s">
        <v>667</v>
      </c>
      <c r="V468" s="124"/>
      <c r="W468" s="122"/>
      <c r="X468" s="123" t="s">
        <v>667</v>
      </c>
      <c r="Y468" s="124"/>
      <c r="Z468" s="122"/>
      <c r="AA468" s="123" t="s">
        <v>667</v>
      </c>
      <c r="AB468" s="124"/>
      <c r="AC468" s="122"/>
      <c r="AD468" s="123" t="s">
        <v>667</v>
      </c>
      <c r="AE468" s="124"/>
      <c r="AF468" s="13"/>
      <c r="AG468" s="111"/>
      <c r="AH468" s="111"/>
      <c r="AI468" s="111"/>
      <c r="AJ468" s="111"/>
      <c r="AK468" s="111"/>
      <c r="AL468" s="111"/>
      <c r="AM468" s="111"/>
      <c r="AN468" s="111"/>
      <c r="AO468" s="111"/>
      <c r="AP468" s="111"/>
      <c r="AQ468" s="111"/>
    </row>
    <row r="469" spans="2:43" ht="18.75" customHeight="1">
      <c r="B469" s="12"/>
      <c r="C469" s="13"/>
      <c r="D469" s="178"/>
      <c r="E469" s="179"/>
      <c r="F469" s="178"/>
      <c r="G469" s="179"/>
      <c r="H469" s="171" t="s">
        <v>746</v>
      </c>
      <c r="I469" s="171"/>
      <c r="J469" s="171"/>
      <c r="K469" s="171" t="s">
        <v>746</v>
      </c>
      <c r="L469" s="171"/>
      <c r="M469" s="171"/>
      <c r="N469" s="171" t="s">
        <v>746</v>
      </c>
      <c r="O469" s="171"/>
      <c r="P469" s="171"/>
      <c r="Q469" s="171" t="s">
        <v>746</v>
      </c>
      <c r="R469" s="171"/>
      <c r="S469" s="171"/>
      <c r="T469" s="171" t="s">
        <v>746</v>
      </c>
      <c r="U469" s="171"/>
      <c r="V469" s="171"/>
      <c r="W469" s="171" t="s">
        <v>746</v>
      </c>
      <c r="X469" s="171"/>
      <c r="Y469" s="171"/>
      <c r="Z469" s="171" t="s">
        <v>746</v>
      </c>
      <c r="AA469" s="171"/>
      <c r="AB469" s="171"/>
      <c r="AC469" s="171" t="s">
        <v>746</v>
      </c>
      <c r="AD469" s="171"/>
      <c r="AE469" s="171"/>
      <c r="AF469" s="13"/>
      <c r="AG469" s="111"/>
      <c r="AH469" s="111"/>
      <c r="AI469" s="111"/>
      <c r="AJ469" s="111"/>
      <c r="AK469" s="111"/>
      <c r="AL469" s="111"/>
      <c r="AM469" s="111"/>
      <c r="AN469" s="111"/>
      <c r="AO469" s="111"/>
      <c r="AP469" s="111"/>
      <c r="AQ469" s="111"/>
    </row>
    <row r="470" spans="2:43" ht="18.75" customHeight="1" thickBot="1">
      <c r="B470" s="12"/>
      <c r="C470" s="13"/>
      <c r="D470" s="178"/>
      <c r="E470" s="179"/>
      <c r="F470" s="178"/>
      <c r="G470" s="179"/>
      <c r="H470" s="122"/>
      <c r="I470" s="123" t="s">
        <v>667</v>
      </c>
      <c r="J470" s="124"/>
      <c r="K470" s="122"/>
      <c r="L470" s="123" t="s">
        <v>667</v>
      </c>
      <c r="M470" s="124"/>
      <c r="N470" s="122"/>
      <c r="O470" s="123" t="s">
        <v>667</v>
      </c>
      <c r="P470" s="124"/>
      <c r="Q470" s="122"/>
      <c r="R470" s="123" t="s">
        <v>667</v>
      </c>
      <c r="S470" s="124"/>
      <c r="T470" s="122"/>
      <c r="U470" s="123" t="s">
        <v>667</v>
      </c>
      <c r="V470" s="124"/>
      <c r="W470" s="122"/>
      <c r="X470" s="123" t="s">
        <v>667</v>
      </c>
      <c r="Y470" s="124"/>
      <c r="Z470" s="122"/>
      <c r="AA470" s="123" t="s">
        <v>667</v>
      </c>
      <c r="AB470" s="124"/>
      <c r="AC470" s="122"/>
      <c r="AD470" s="123" t="s">
        <v>667</v>
      </c>
      <c r="AE470" s="124"/>
      <c r="AF470" s="13"/>
      <c r="AG470" s="111"/>
      <c r="AH470" s="111"/>
      <c r="AI470" s="111"/>
      <c r="AJ470" s="111"/>
      <c r="AK470" s="111"/>
      <c r="AL470" s="111"/>
      <c r="AM470" s="111"/>
      <c r="AN470" s="111"/>
      <c r="AO470" s="111"/>
      <c r="AP470" s="111"/>
      <c r="AQ470" s="111"/>
    </row>
    <row r="471" spans="2:43" ht="18.75" customHeight="1" thickTop="1">
      <c r="B471" s="12"/>
      <c r="C471" s="13"/>
      <c r="D471" s="178"/>
      <c r="E471" s="179"/>
      <c r="F471" s="178"/>
      <c r="G471" s="179"/>
      <c r="H471" s="133"/>
      <c r="I471" s="134" t="s">
        <v>667</v>
      </c>
      <c r="J471" s="135"/>
      <c r="K471" s="133"/>
      <c r="L471" s="134" t="s">
        <v>667</v>
      </c>
      <c r="M471" s="135"/>
      <c r="N471" s="133"/>
      <c r="O471" s="134" t="s">
        <v>667</v>
      </c>
      <c r="P471" s="135"/>
      <c r="Q471" s="133"/>
      <c r="R471" s="134" t="s">
        <v>667</v>
      </c>
      <c r="S471" s="135"/>
      <c r="T471" s="133"/>
      <c r="U471" s="134" t="s">
        <v>667</v>
      </c>
      <c r="V471" s="135"/>
      <c r="W471" s="133"/>
      <c r="X471" s="134" t="s">
        <v>667</v>
      </c>
      <c r="Y471" s="135"/>
      <c r="Z471" s="133"/>
      <c r="AA471" s="134" t="s">
        <v>667</v>
      </c>
      <c r="AB471" s="135"/>
      <c r="AC471" s="133"/>
      <c r="AD471" s="134" t="s">
        <v>667</v>
      </c>
      <c r="AE471" s="135"/>
      <c r="AF471" s="13"/>
      <c r="AG471" s="111"/>
      <c r="AH471" s="111"/>
      <c r="AI471" s="111"/>
      <c r="AJ471" s="111"/>
      <c r="AK471" s="111"/>
      <c r="AL471" s="111"/>
      <c r="AM471" s="111"/>
      <c r="AN471" s="111"/>
      <c r="AO471" s="111"/>
      <c r="AP471" s="111"/>
      <c r="AQ471" s="111"/>
    </row>
    <row r="472" spans="2:43" ht="18.75" customHeight="1">
      <c r="B472" s="12"/>
      <c r="C472" s="13"/>
      <c r="D472" s="178"/>
      <c r="E472" s="179"/>
      <c r="F472" s="178"/>
      <c r="G472" s="179"/>
      <c r="H472" s="171" t="s">
        <v>746</v>
      </c>
      <c r="I472" s="171"/>
      <c r="J472" s="171"/>
      <c r="K472" s="171" t="s">
        <v>746</v>
      </c>
      <c r="L472" s="171"/>
      <c r="M472" s="171"/>
      <c r="N472" s="171" t="s">
        <v>746</v>
      </c>
      <c r="O472" s="171"/>
      <c r="P472" s="171"/>
      <c r="Q472" s="171" t="s">
        <v>746</v>
      </c>
      <c r="R472" s="171"/>
      <c r="S472" s="171"/>
      <c r="T472" s="171" t="s">
        <v>746</v>
      </c>
      <c r="U472" s="171"/>
      <c r="V472" s="171"/>
      <c r="W472" s="171" t="s">
        <v>746</v>
      </c>
      <c r="X472" s="171"/>
      <c r="Y472" s="171"/>
      <c r="Z472" s="171" t="s">
        <v>746</v>
      </c>
      <c r="AA472" s="171"/>
      <c r="AB472" s="171"/>
      <c r="AC472" s="171" t="s">
        <v>746</v>
      </c>
      <c r="AD472" s="171"/>
      <c r="AE472" s="171"/>
      <c r="AF472" s="13"/>
      <c r="AG472" s="111"/>
      <c r="AH472" s="111"/>
      <c r="AI472" s="111"/>
      <c r="AJ472" s="111"/>
      <c r="AK472" s="111"/>
      <c r="AL472" s="111"/>
      <c r="AM472" s="111"/>
      <c r="AN472" s="111"/>
      <c r="AO472" s="111"/>
      <c r="AP472" s="111"/>
      <c r="AQ472" s="111"/>
    </row>
    <row r="473" spans="2:43" ht="18.75" customHeight="1" thickBot="1">
      <c r="B473" s="12"/>
      <c r="C473" s="13"/>
      <c r="D473" s="178"/>
      <c r="E473" s="179"/>
      <c r="F473" s="178"/>
      <c r="G473" s="179"/>
      <c r="H473" s="130"/>
      <c r="I473" s="131" t="s">
        <v>667</v>
      </c>
      <c r="J473" s="132"/>
      <c r="K473" s="130"/>
      <c r="L473" s="131" t="s">
        <v>667</v>
      </c>
      <c r="M473" s="132"/>
      <c r="N473" s="130"/>
      <c r="O473" s="131" t="s">
        <v>667</v>
      </c>
      <c r="P473" s="132"/>
      <c r="Q473" s="130"/>
      <c r="R473" s="131" t="s">
        <v>667</v>
      </c>
      <c r="S473" s="132"/>
      <c r="T473" s="130"/>
      <c r="U473" s="131" t="s">
        <v>667</v>
      </c>
      <c r="V473" s="132"/>
      <c r="W473" s="130"/>
      <c r="X473" s="131" t="s">
        <v>667</v>
      </c>
      <c r="Y473" s="132"/>
      <c r="Z473" s="130"/>
      <c r="AA473" s="131" t="s">
        <v>667</v>
      </c>
      <c r="AB473" s="132"/>
      <c r="AC473" s="130"/>
      <c r="AD473" s="131" t="s">
        <v>667</v>
      </c>
      <c r="AE473" s="132"/>
      <c r="AF473" s="13"/>
      <c r="AG473" s="111"/>
      <c r="AH473" s="111"/>
      <c r="AI473" s="111"/>
      <c r="AJ473" s="111"/>
      <c r="AK473" s="111"/>
      <c r="AL473" s="111"/>
      <c r="AM473" s="111"/>
      <c r="AN473" s="111"/>
      <c r="AO473" s="111"/>
      <c r="AP473" s="111"/>
      <c r="AQ473" s="111"/>
    </row>
    <row r="474" spans="2:43" ht="18.75" customHeight="1" thickTop="1">
      <c r="B474" s="12"/>
      <c r="C474" s="13"/>
      <c r="D474" s="178"/>
      <c r="E474" s="179"/>
      <c r="F474" s="178"/>
      <c r="G474" s="179"/>
      <c r="H474" s="122"/>
      <c r="I474" s="123" t="s">
        <v>667</v>
      </c>
      <c r="J474" s="124"/>
      <c r="K474" s="122"/>
      <c r="L474" s="123" t="s">
        <v>667</v>
      </c>
      <c r="M474" s="124"/>
      <c r="N474" s="122"/>
      <c r="O474" s="123" t="s">
        <v>667</v>
      </c>
      <c r="P474" s="124"/>
      <c r="Q474" s="122"/>
      <c r="R474" s="123" t="s">
        <v>667</v>
      </c>
      <c r="S474" s="124"/>
      <c r="T474" s="122"/>
      <c r="U474" s="123" t="s">
        <v>667</v>
      </c>
      <c r="V474" s="124"/>
      <c r="W474" s="122"/>
      <c r="X474" s="123" t="s">
        <v>667</v>
      </c>
      <c r="Y474" s="124"/>
      <c r="Z474" s="122"/>
      <c r="AA474" s="123" t="s">
        <v>667</v>
      </c>
      <c r="AB474" s="124"/>
      <c r="AC474" s="122"/>
      <c r="AD474" s="123" t="s">
        <v>667</v>
      </c>
      <c r="AE474" s="124"/>
      <c r="AF474" s="13"/>
      <c r="AG474" s="111"/>
      <c r="AH474" s="111"/>
      <c r="AI474" s="111"/>
      <c r="AJ474" s="111"/>
      <c r="AK474" s="111"/>
      <c r="AL474" s="111"/>
      <c r="AM474" s="111"/>
      <c r="AN474" s="111"/>
      <c r="AO474" s="111"/>
      <c r="AP474" s="111"/>
      <c r="AQ474" s="111"/>
    </row>
    <row r="475" spans="2:43" ht="18.75" customHeight="1">
      <c r="B475" s="12"/>
      <c r="C475" s="13"/>
      <c r="D475" s="178"/>
      <c r="E475" s="179"/>
      <c r="F475" s="178"/>
      <c r="G475" s="179"/>
      <c r="H475" s="171" t="s">
        <v>746</v>
      </c>
      <c r="I475" s="171"/>
      <c r="J475" s="171"/>
      <c r="K475" s="171" t="s">
        <v>746</v>
      </c>
      <c r="L475" s="171"/>
      <c r="M475" s="171"/>
      <c r="N475" s="171" t="s">
        <v>746</v>
      </c>
      <c r="O475" s="171"/>
      <c r="P475" s="171"/>
      <c r="Q475" s="171" t="s">
        <v>746</v>
      </c>
      <c r="R475" s="171"/>
      <c r="S475" s="171"/>
      <c r="T475" s="171" t="s">
        <v>746</v>
      </c>
      <c r="U475" s="171"/>
      <c r="V475" s="171"/>
      <c r="W475" s="171" t="s">
        <v>746</v>
      </c>
      <c r="X475" s="171"/>
      <c r="Y475" s="171"/>
      <c r="Z475" s="171" t="s">
        <v>746</v>
      </c>
      <c r="AA475" s="171"/>
      <c r="AB475" s="171"/>
      <c r="AC475" s="171" t="s">
        <v>746</v>
      </c>
      <c r="AD475" s="171"/>
      <c r="AE475" s="171"/>
      <c r="AF475" s="13"/>
      <c r="AG475" s="111"/>
      <c r="AH475" s="111"/>
      <c r="AI475" s="111"/>
      <c r="AJ475" s="111"/>
      <c r="AK475" s="111"/>
      <c r="AL475" s="111"/>
      <c r="AM475" s="111"/>
      <c r="AN475" s="111"/>
      <c r="AO475" s="111"/>
      <c r="AP475" s="111"/>
      <c r="AQ475" s="111"/>
    </row>
    <row r="476" spans="2:43" ht="18.75" customHeight="1">
      <c r="B476" s="12"/>
      <c r="C476" s="13"/>
      <c r="D476" s="178"/>
      <c r="E476" s="179"/>
      <c r="F476" s="178"/>
      <c r="G476" s="179"/>
      <c r="H476" s="122"/>
      <c r="I476" s="123" t="s">
        <v>667</v>
      </c>
      <c r="J476" s="124"/>
      <c r="K476" s="122"/>
      <c r="L476" s="123" t="s">
        <v>667</v>
      </c>
      <c r="M476" s="124"/>
      <c r="N476" s="122"/>
      <c r="O476" s="123" t="s">
        <v>667</v>
      </c>
      <c r="P476" s="124"/>
      <c r="Q476" s="122"/>
      <c r="R476" s="123" t="s">
        <v>667</v>
      </c>
      <c r="S476" s="124"/>
      <c r="T476" s="122"/>
      <c r="U476" s="123" t="s">
        <v>667</v>
      </c>
      <c r="V476" s="124"/>
      <c r="W476" s="122"/>
      <c r="X476" s="123" t="s">
        <v>667</v>
      </c>
      <c r="Y476" s="124"/>
      <c r="Z476" s="122"/>
      <c r="AA476" s="123" t="s">
        <v>667</v>
      </c>
      <c r="AB476" s="124"/>
      <c r="AC476" s="122"/>
      <c r="AD476" s="123" t="s">
        <v>667</v>
      </c>
      <c r="AE476" s="124"/>
      <c r="AF476" s="13"/>
      <c r="AG476" s="111"/>
      <c r="AH476" s="111" t="str">
        <f>D468&amp;"@"&amp;D469&amp;"@"&amp;D470&amp;"@"&amp;D471&amp;"@"&amp;D472&amp;"@"&amp;D473&amp;"@"&amp;D474&amp;"@"&amp;D475&amp;"@"&amp;D476&amp;"@"&amp;F468&amp;"@"&amp;F469&amp;"@"&amp;F470&amp;"@"&amp;F471&amp;"@"&amp;F472&amp;"@"&amp;F473&amp;"@"&amp;F474&amp;"@"&amp;F475&amp;"@"&amp;F476</f>
        <v>@@@@@@@@@@@@@@@@@</v>
      </c>
      <c r="AI476" s="111"/>
      <c r="AJ476" s="111"/>
      <c r="AK476" s="111"/>
      <c r="AL476" s="111"/>
      <c r="AM476" s="111"/>
      <c r="AN476" s="111"/>
      <c r="AO476" s="111"/>
      <c r="AP476" s="111"/>
      <c r="AQ476" s="111"/>
    </row>
    <row r="477" spans="2:43" ht="7.5" customHeight="1">
      <c r="B477" s="12"/>
      <c r="C477" s="13"/>
      <c r="D477"/>
      <c r="E477"/>
      <c r="F477"/>
      <c r="G477"/>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13"/>
      <c r="AG477" s="111"/>
      <c r="AH477" s="111"/>
      <c r="AI477" s="111"/>
      <c r="AJ477" s="111"/>
      <c r="AK477" s="111"/>
      <c r="AL477" s="111"/>
      <c r="AM477" s="111"/>
      <c r="AN477" s="111"/>
      <c r="AO477" s="111"/>
      <c r="AP477" s="111"/>
      <c r="AQ477" s="111"/>
    </row>
    <row r="478" spans="2:43" ht="7.5" customHeight="1">
      <c r="B478" s="12"/>
      <c r="C478" s="13"/>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13"/>
      <c r="AE478" s="13"/>
      <c r="AF478" s="13"/>
      <c r="AG478" s="111"/>
      <c r="AH478" s="111"/>
      <c r="AI478" s="111"/>
      <c r="AJ478" s="111"/>
      <c r="AK478" s="111"/>
      <c r="AL478" s="111"/>
      <c r="AM478" s="111"/>
      <c r="AN478" s="111"/>
      <c r="AO478" s="111"/>
      <c r="AP478" s="111"/>
      <c r="AQ478" s="111"/>
    </row>
    <row r="479" spans="2:43" ht="36" customHeight="1">
      <c r="B479" s="12"/>
      <c r="C479" s="13"/>
      <c r="D479" s="239" t="s">
        <v>733</v>
      </c>
      <c r="E479" s="240"/>
      <c r="F479" s="240"/>
      <c r="G479" s="241"/>
      <c r="H479" s="168" t="s">
        <v>304</v>
      </c>
      <c r="I479" s="169"/>
      <c r="J479" s="170"/>
      <c r="K479" s="168" t="s">
        <v>305</v>
      </c>
      <c r="L479" s="169"/>
      <c r="M479" s="170"/>
      <c r="N479" s="168" t="s">
        <v>306</v>
      </c>
      <c r="O479" s="169"/>
      <c r="P479" s="170"/>
      <c r="Q479" s="168" t="s">
        <v>307</v>
      </c>
      <c r="R479" s="169"/>
      <c r="S479" s="170"/>
      <c r="T479" s="168" t="s">
        <v>308</v>
      </c>
      <c r="U479" s="169"/>
      <c r="V479" s="170"/>
      <c r="W479" s="168" t="s">
        <v>309</v>
      </c>
      <c r="X479" s="169"/>
      <c r="Y479" s="170"/>
      <c r="Z479" s="168" t="s">
        <v>310</v>
      </c>
      <c r="AA479" s="169"/>
      <c r="AB479" s="170"/>
      <c r="AC479" s="161" t="s">
        <v>311</v>
      </c>
      <c r="AD479" s="162"/>
      <c r="AE479" s="163"/>
      <c r="AF479" s="13"/>
      <c r="AG479" s="111"/>
      <c r="AH479" s="111"/>
      <c r="AI479" s="111"/>
      <c r="AJ479" s="111"/>
      <c r="AK479" s="111"/>
      <c r="AL479" s="111"/>
      <c r="AM479" s="111"/>
      <c r="AN479" s="111"/>
      <c r="AO479" s="111"/>
      <c r="AP479" s="111"/>
      <c r="AQ479" s="111"/>
    </row>
    <row r="480" spans="2:43" ht="18.75" customHeight="1">
      <c r="B480" s="12"/>
      <c r="C480" s="13"/>
      <c r="D480" s="178"/>
      <c r="E480" s="179"/>
      <c r="F480" s="178"/>
      <c r="G480" s="179"/>
      <c r="H480" s="122"/>
      <c r="I480" s="123" t="s">
        <v>667</v>
      </c>
      <c r="J480" s="124"/>
      <c r="K480" s="122"/>
      <c r="L480" s="123" t="s">
        <v>667</v>
      </c>
      <c r="M480" s="124"/>
      <c r="N480" s="122"/>
      <c r="O480" s="123" t="s">
        <v>667</v>
      </c>
      <c r="P480" s="124"/>
      <c r="Q480" s="122"/>
      <c r="R480" s="123" t="s">
        <v>667</v>
      </c>
      <c r="S480" s="124"/>
      <c r="T480" s="122"/>
      <c r="U480" s="123" t="s">
        <v>667</v>
      </c>
      <c r="V480" s="124"/>
      <c r="W480" s="122"/>
      <c r="X480" s="123" t="s">
        <v>667</v>
      </c>
      <c r="Y480" s="124"/>
      <c r="Z480" s="122"/>
      <c r="AA480" s="123" t="s">
        <v>667</v>
      </c>
      <c r="AB480" s="124"/>
      <c r="AC480" s="122"/>
      <c r="AD480" s="123" t="s">
        <v>667</v>
      </c>
      <c r="AE480" s="124"/>
      <c r="AF480" s="13"/>
      <c r="AG480" s="111"/>
      <c r="AH480" s="111"/>
      <c r="AI480" s="111"/>
      <c r="AJ480" s="111"/>
      <c r="AK480" s="111"/>
      <c r="AL480" s="111"/>
      <c r="AM480" s="111"/>
      <c r="AN480" s="111"/>
      <c r="AO480" s="111"/>
      <c r="AP480" s="111"/>
      <c r="AQ480" s="111"/>
    </row>
    <row r="481" spans="2:43" ht="18.75" customHeight="1">
      <c r="B481" s="12"/>
      <c r="C481" s="13"/>
      <c r="D481" s="178"/>
      <c r="E481" s="179"/>
      <c r="F481" s="178"/>
      <c r="G481" s="179"/>
      <c r="H481" s="171" t="s">
        <v>746</v>
      </c>
      <c r="I481" s="171"/>
      <c r="J481" s="171"/>
      <c r="K481" s="171" t="s">
        <v>746</v>
      </c>
      <c r="L481" s="171"/>
      <c r="M481" s="171"/>
      <c r="N481" s="171" t="s">
        <v>746</v>
      </c>
      <c r="O481" s="171"/>
      <c r="P481" s="171"/>
      <c r="Q481" s="171" t="s">
        <v>746</v>
      </c>
      <c r="R481" s="171"/>
      <c r="S481" s="171"/>
      <c r="T481" s="171" t="s">
        <v>746</v>
      </c>
      <c r="U481" s="171"/>
      <c r="V481" s="171"/>
      <c r="W481" s="171" t="s">
        <v>746</v>
      </c>
      <c r="X481" s="171"/>
      <c r="Y481" s="171"/>
      <c r="Z481" s="171" t="s">
        <v>746</v>
      </c>
      <c r="AA481" s="171"/>
      <c r="AB481" s="171"/>
      <c r="AC481" s="171" t="s">
        <v>746</v>
      </c>
      <c r="AD481" s="171"/>
      <c r="AE481" s="171"/>
      <c r="AF481" s="13"/>
      <c r="AG481" s="111"/>
      <c r="AH481" s="111"/>
      <c r="AI481" s="111"/>
      <c r="AJ481" s="111"/>
      <c r="AK481" s="111"/>
      <c r="AL481" s="111"/>
      <c r="AM481" s="111"/>
      <c r="AN481" s="111"/>
      <c r="AO481" s="111"/>
      <c r="AP481" s="111"/>
      <c r="AQ481" s="111"/>
    </row>
    <row r="482" spans="2:43" ht="18.75" customHeight="1" thickBot="1">
      <c r="B482" s="12"/>
      <c r="C482" s="13"/>
      <c r="D482" s="178"/>
      <c r="E482" s="179"/>
      <c r="F482" s="178"/>
      <c r="G482" s="179"/>
      <c r="H482" s="122"/>
      <c r="I482" s="123" t="s">
        <v>667</v>
      </c>
      <c r="J482" s="124"/>
      <c r="K482" s="122"/>
      <c r="L482" s="123" t="s">
        <v>667</v>
      </c>
      <c r="M482" s="124"/>
      <c r="N482" s="122"/>
      <c r="O482" s="123" t="s">
        <v>667</v>
      </c>
      <c r="P482" s="124"/>
      <c r="Q482" s="122"/>
      <c r="R482" s="123" t="s">
        <v>667</v>
      </c>
      <c r="S482" s="124"/>
      <c r="T482" s="122"/>
      <c r="U482" s="123" t="s">
        <v>667</v>
      </c>
      <c r="V482" s="124"/>
      <c r="W482" s="122"/>
      <c r="X482" s="123" t="s">
        <v>667</v>
      </c>
      <c r="Y482" s="124"/>
      <c r="Z482" s="122"/>
      <c r="AA482" s="123" t="s">
        <v>667</v>
      </c>
      <c r="AB482" s="124"/>
      <c r="AC482" s="122"/>
      <c r="AD482" s="123" t="s">
        <v>667</v>
      </c>
      <c r="AE482" s="124"/>
      <c r="AF482" s="13"/>
      <c r="AG482" s="111"/>
      <c r="AH482" s="111"/>
      <c r="AI482" s="111"/>
      <c r="AJ482" s="111"/>
      <c r="AK482" s="111"/>
      <c r="AL482" s="111"/>
      <c r="AM482" s="111"/>
      <c r="AN482" s="111"/>
      <c r="AO482" s="111"/>
      <c r="AP482" s="111"/>
      <c r="AQ482" s="111"/>
    </row>
    <row r="483" spans="2:43" ht="18.75" customHeight="1" thickTop="1">
      <c r="B483" s="12"/>
      <c r="C483" s="13"/>
      <c r="D483" s="178"/>
      <c r="E483" s="179"/>
      <c r="F483" s="178"/>
      <c r="G483" s="179"/>
      <c r="H483" s="133"/>
      <c r="I483" s="134" t="s">
        <v>667</v>
      </c>
      <c r="J483" s="135"/>
      <c r="K483" s="133"/>
      <c r="L483" s="134" t="s">
        <v>667</v>
      </c>
      <c r="M483" s="135"/>
      <c r="N483" s="133"/>
      <c r="O483" s="134" t="s">
        <v>667</v>
      </c>
      <c r="P483" s="135"/>
      <c r="Q483" s="133"/>
      <c r="R483" s="134" t="s">
        <v>667</v>
      </c>
      <c r="S483" s="135"/>
      <c r="T483" s="133"/>
      <c r="U483" s="134" t="s">
        <v>667</v>
      </c>
      <c r="V483" s="135"/>
      <c r="W483" s="133"/>
      <c r="X483" s="134" t="s">
        <v>667</v>
      </c>
      <c r="Y483" s="135"/>
      <c r="Z483" s="133"/>
      <c r="AA483" s="134" t="s">
        <v>667</v>
      </c>
      <c r="AB483" s="135"/>
      <c r="AC483" s="133"/>
      <c r="AD483" s="134" t="s">
        <v>667</v>
      </c>
      <c r="AE483" s="135"/>
      <c r="AF483" s="13"/>
      <c r="AG483" s="111"/>
      <c r="AH483" s="111"/>
      <c r="AI483" s="111"/>
      <c r="AJ483" s="111"/>
      <c r="AK483" s="111"/>
      <c r="AL483" s="111"/>
      <c r="AM483" s="111"/>
      <c r="AN483" s="111"/>
      <c r="AO483" s="111"/>
      <c r="AP483" s="111"/>
      <c r="AQ483" s="111"/>
    </row>
    <row r="484" spans="2:43" ht="18.75" customHeight="1">
      <c r="B484" s="12"/>
      <c r="C484" s="13"/>
      <c r="D484" s="178"/>
      <c r="E484" s="179"/>
      <c r="F484" s="178"/>
      <c r="G484" s="179"/>
      <c r="H484" s="171" t="s">
        <v>746</v>
      </c>
      <c r="I484" s="171"/>
      <c r="J484" s="171"/>
      <c r="K484" s="171" t="s">
        <v>746</v>
      </c>
      <c r="L484" s="171"/>
      <c r="M484" s="171"/>
      <c r="N484" s="171" t="s">
        <v>746</v>
      </c>
      <c r="O484" s="171"/>
      <c r="P484" s="171"/>
      <c r="Q484" s="171" t="s">
        <v>746</v>
      </c>
      <c r="R484" s="171"/>
      <c r="S484" s="171"/>
      <c r="T484" s="171" t="s">
        <v>746</v>
      </c>
      <c r="U484" s="171"/>
      <c r="V484" s="171"/>
      <c r="W484" s="171" t="s">
        <v>746</v>
      </c>
      <c r="X484" s="171"/>
      <c r="Y484" s="171"/>
      <c r="Z484" s="171" t="s">
        <v>746</v>
      </c>
      <c r="AA484" s="171"/>
      <c r="AB484" s="171"/>
      <c r="AC484" s="171" t="s">
        <v>746</v>
      </c>
      <c r="AD484" s="171"/>
      <c r="AE484" s="171"/>
      <c r="AF484" s="13"/>
      <c r="AG484" s="111"/>
      <c r="AH484" s="111"/>
      <c r="AI484" s="111"/>
      <c r="AJ484" s="111"/>
      <c r="AK484" s="111"/>
      <c r="AL484" s="111"/>
      <c r="AM484" s="111"/>
      <c r="AN484" s="111"/>
      <c r="AO484" s="111"/>
      <c r="AP484" s="111"/>
      <c r="AQ484" s="111"/>
    </row>
    <row r="485" spans="2:43" ht="18.75" customHeight="1" thickBot="1">
      <c r="B485" s="12"/>
      <c r="C485" s="13"/>
      <c r="D485" s="178"/>
      <c r="E485" s="179"/>
      <c r="F485" s="178"/>
      <c r="G485" s="179"/>
      <c r="H485" s="130"/>
      <c r="I485" s="131" t="s">
        <v>667</v>
      </c>
      <c r="J485" s="132"/>
      <c r="K485" s="130"/>
      <c r="L485" s="131" t="s">
        <v>667</v>
      </c>
      <c r="M485" s="132"/>
      <c r="N485" s="130"/>
      <c r="O485" s="131" t="s">
        <v>667</v>
      </c>
      <c r="P485" s="132"/>
      <c r="Q485" s="130"/>
      <c r="R485" s="131" t="s">
        <v>667</v>
      </c>
      <c r="S485" s="132"/>
      <c r="T485" s="130"/>
      <c r="U485" s="131" t="s">
        <v>667</v>
      </c>
      <c r="V485" s="132"/>
      <c r="W485" s="130"/>
      <c r="X485" s="131" t="s">
        <v>667</v>
      </c>
      <c r="Y485" s="132"/>
      <c r="Z485" s="130"/>
      <c r="AA485" s="131" t="s">
        <v>667</v>
      </c>
      <c r="AB485" s="132"/>
      <c r="AC485" s="130"/>
      <c r="AD485" s="131" t="s">
        <v>667</v>
      </c>
      <c r="AE485" s="132"/>
      <c r="AF485" s="13"/>
      <c r="AG485" s="111"/>
      <c r="AH485" s="111"/>
      <c r="AI485" s="111"/>
      <c r="AJ485" s="111"/>
      <c r="AK485" s="111"/>
      <c r="AL485" s="111"/>
      <c r="AM485" s="111"/>
      <c r="AN485" s="111"/>
      <c r="AO485" s="111"/>
      <c r="AP485" s="111"/>
      <c r="AQ485" s="111"/>
    </row>
    <row r="486" spans="2:43" ht="18.75" customHeight="1" thickTop="1">
      <c r="B486" s="12"/>
      <c r="C486" s="13"/>
      <c r="D486" s="178"/>
      <c r="E486" s="179"/>
      <c r="F486" s="178"/>
      <c r="G486" s="179"/>
      <c r="H486" s="122"/>
      <c r="I486" s="123" t="s">
        <v>667</v>
      </c>
      <c r="J486" s="124"/>
      <c r="K486" s="122"/>
      <c r="L486" s="123" t="s">
        <v>667</v>
      </c>
      <c r="M486" s="124"/>
      <c r="N486" s="122"/>
      <c r="O486" s="123" t="s">
        <v>667</v>
      </c>
      <c r="P486" s="124"/>
      <c r="Q486" s="122"/>
      <c r="R486" s="123" t="s">
        <v>667</v>
      </c>
      <c r="S486" s="124"/>
      <c r="T486" s="122"/>
      <c r="U486" s="123" t="s">
        <v>667</v>
      </c>
      <c r="V486" s="124"/>
      <c r="W486" s="122"/>
      <c r="X486" s="123" t="s">
        <v>667</v>
      </c>
      <c r="Y486" s="124"/>
      <c r="Z486" s="122"/>
      <c r="AA486" s="123" t="s">
        <v>667</v>
      </c>
      <c r="AB486" s="124"/>
      <c r="AC486" s="122"/>
      <c r="AD486" s="123" t="s">
        <v>667</v>
      </c>
      <c r="AE486" s="124"/>
      <c r="AF486" s="13"/>
      <c r="AG486" s="111"/>
      <c r="AH486" s="111"/>
      <c r="AI486" s="111"/>
      <c r="AJ486" s="111"/>
      <c r="AK486" s="111"/>
      <c r="AL486" s="111"/>
      <c r="AM486" s="111"/>
      <c r="AN486" s="111"/>
      <c r="AO486" s="111"/>
      <c r="AP486" s="111"/>
      <c r="AQ486" s="111"/>
    </row>
    <row r="487" spans="2:43" ht="18.75" customHeight="1">
      <c r="B487" s="12"/>
      <c r="C487" s="13"/>
      <c r="D487" s="178"/>
      <c r="E487" s="179"/>
      <c r="F487" s="178"/>
      <c r="G487" s="179"/>
      <c r="H487" s="171" t="s">
        <v>746</v>
      </c>
      <c r="I487" s="171"/>
      <c r="J487" s="171"/>
      <c r="K487" s="171" t="s">
        <v>746</v>
      </c>
      <c r="L487" s="171"/>
      <c r="M487" s="171"/>
      <c r="N487" s="171" t="s">
        <v>746</v>
      </c>
      <c r="O487" s="171"/>
      <c r="P487" s="171"/>
      <c r="Q487" s="171" t="s">
        <v>746</v>
      </c>
      <c r="R487" s="171"/>
      <c r="S487" s="171"/>
      <c r="T487" s="171" t="s">
        <v>746</v>
      </c>
      <c r="U487" s="171"/>
      <c r="V487" s="171"/>
      <c r="W487" s="171" t="s">
        <v>746</v>
      </c>
      <c r="X487" s="171"/>
      <c r="Y487" s="171"/>
      <c r="Z487" s="171" t="s">
        <v>746</v>
      </c>
      <c r="AA487" s="171"/>
      <c r="AB487" s="171"/>
      <c r="AC487" s="171" t="s">
        <v>746</v>
      </c>
      <c r="AD487" s="171"/>
      <c r="AE487" s="171"/>
      <c r="AF487" s="13"/>
      <c r="AG487" s="111"/>
      <c r="AH487" s="111"/>
      <c r="AI487" s="111"/>
      <c r="AJ487" s="111"/>
      <c r="AK487" s="111"/>
      <c r="AL487" s="111"/>
      <c r="AM487" s="111"/>
      <c r="AN487" s="111"/>
      <c r="AO487" s="111"/>
      <c r="AP487" s="111"/>
      <c r="AQ487" s="111"/>
    </row>
    <row r="488" spans="2:43" ht="18.75" customHeight="1">
      <c r="B488" s="12"/>
      <c r="C488" s="13"/>
      <c r="D488" s="178"/>
      <c r="E488" s="179"/>
      <c r="F488" s="178"/>
      <c r="G488" s="179"/>
      <c r="H488" s="122"/>
      <c r="I488" s="123" t="s">
        <v>667</v>
      </c>
      <c r="J488" s="124"/>
      <c r="K488" s="122"/>
      <c r="L488" s="123" t="s">
        <v>667</v>
      </c>
      <c r="M488" s="124"/>
      <c r="N488" s="122"/>
      <c r="O488" s="123" t="s">
        <v>667</v>
      </c>
      <c r="P488" s="124"/>
      <c r="Q488" s="122"/>
      <c r="R488" s="123" t="s">
        <v>667</v>
      </c>
      <c r="S488" s="124"/>
      <c r="T488" s="122"/>
      <c r="U488" s="123" t="s">
        <v>667</v>
      </c>
      <c r="V488" s="124"/>
      <c r="W488" s="122"/>
      <c r="X488" s="123" t="s">
        <v>667</v>
      </c>
      <c r="Y488" s="124"/>
      <c r="Z488" s="122"/>
      <c r="AA488" s="123" t="s">
        <v>667</v>
      </c>
      <c r="AB488" s="124"/>
      <c r="AC488" s="122"/>
      <c r="AD488" s="123" t="s">
        <v>667</v>
      </c>
      <c r="AE488" s="124"/>
      <c r="AF488" s="13"/>
      <c r="AG488" s="111"/>
      <c r="AH488" s="111" t="str">
        <f>D480&amp;"@"&amp;D481&amp;"@"&amp;D482&amp;"@"&amp;D483&amp;"@"&amp;D484&amp;"@"&amp;D485&amp;"@"&amp;D486&amp;"@"&amp;D487&amp;"@"&amp;D488&amp;"@"&amp;F480&amp;"@"&amp;F481&amp;"@"&amp;F482&amp;"@"&amp;F483&amp;"@"&amp;F484&amp;"@"&amp;F485&amp;"@"&amp;F486&amp;"@"&amp;F487&amp;"@"&amp;F488</f>
        <v>@@@@@@@@@@@@@@@@@</v>
      </c>
      <c r="AI488" s="111"/>
      <c r="AJ488" s="111"/>
      <c r="AK488" s="111"/>
      <c r="AL488" s="111"/>
      <c r="AM488" s="111"/>
      <c r="AN488" s="111"/>
      <c r="AO488" s="111"/>
      <c r="AP488" s="111"/>
      <c r="AQ488" s="111"/>
    </row>
    <row r="489" spans="2:43" ht="7.5" customHeight="1">
      <c r="B489" s="12"/>
      <c r="C489" s="13"/>
      <c r="D489"/>
      <c r="E489"/>
      <c r="F489"/>
      <c r="G489"/>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13"/>
      <c r="AG489" s="111"/>
      <c r="AH489" s="111"/>
      <c r="AI489" s="111"/>
      <c r="AJ489" s="111"/>
      <c r="AK489" s="111"/>
      <c r="AL489" s="111"/>
      <c r="AM489" s="111"/>
      <c r="AN489" s="111"/>
      <c r="AO489" s="111"/>
      <c r="AP489" s="111"/>
      <c r="AQ489" s="111"/>
    </row>
    <row r="490" spans="2:43" ht="7.5" customHeight="1">
      <c r="B490" s="12"/>
      <c r="C490" s="13"/>
      <c r="D490" s="75"/>
      <c r="E490" s="75"/>
      <c r="F490" s="75"/>
      <c r="G490" s="75"/>
      <c r="H490" s="75"/>
      <c r="I490" s="75"/>
      <c r="J490" s="75"/>
      <c r="K490" s="76"/>
      <c r="L490" s="76"/>
      <c r="M490" s="76"/>
      <c r="N490" s="76"/>
      <c r="O490" s="76"/>
      <c r="P490" s="76"/>
      <c r="Q490" s="76"/>
      <c r="R490" s="76"/>
      <c r="S490" s="76"/>
      <c r="T490" s="76"/>
      <c r="U490" s="76"/>
      <c r="V490" s="76"/>
      <c r="W490" s="76"/>
      <c r="X490" s="76"/>
      <c r="Y490" s="76"/>
      <c r="Z490" s="76"/>
      <c r="AA490" s="76"/>
      <c r="AB490" s="76"/>
      <c r="AC490" s="76"/>
      <c r="AD490" s="18"/>
      <c r="AE490" s="18"/>
      <c r="AF490" s="13"/>
      <c r="AG490" s="111"/>
      <c r="AH490" s="111"/>
      <c r="AI490" s="111"/>
      <c r="AJ490" s="111"/>
      <c r="AK490" s="111"/>
      <c r="AL490" s="111"/>
      <c r="AM490" s="111"/>
      <c r="AN490" s="111"/>
      <c r="AO490" s="111"/>
      <c r="AP490" s="111"/>
      <c r="AQ490" s="111"/>
    </row>
    <row r="491" spans="2:43" ht="36" customHeight="1">
      <c r="B491" s="12"/>
      <c r="C491" s="13"/>
      <c r="D491" s="239" t="s">
        <v>733</v>
      </c>
      <c r="E491" s="240"/>
      <c r="F491" s="240"/>
      <c r="G491" s="241"/>
      <c r="H491" s="168" t="s">
        <v>304</v>
      </c>
      <c r="I491" s="169"/>
      <c r="J491" s="170"/>
      <c r="K491" s="168" t="s">
        <v>305</v>
      </c>
      <c r="L491" s="169"/>
      <c r="M491" s="170"/>
      <c r="N491" s="168" t="s">
        <v>306</v>
      </c>
      <c r="O491" s="169"/>
      <c r="P491" s="170"/>
      <c r="Q491" s="168" t="s">
        <v>307</v>
      </c>
      <c r="R491" s="169"/>
      <c r="S491" s="170"/>
      <c r="T491" s="168" t="s">
        <v>308</v>
      </c>
      <c r="U491" s="169"/>
      <c r="V491" s="170"/>
      <c r="W491" s="168" t="s">
        <v>309</v>
      </c>
      <c r="X491" s="169"/>
      <c r="Y491" s="170"/>
      <c r="Z491" s="168" t="s">
        <v>310</v>
      </c>
      <c r="AA491" s="169"/>
      <c r="AB491" s="170"/>
      <c r="AC491" s="161" t="s">
        <v>311</v>
      </c>
      <c r="AD491" s="162"/>
      <c r="AE491" s="163"/>
      <c r="AF491" s="13"/>
      <c r="AG491" s="111"/>
      <c r="AH491" s="111"/>
      <c r="AI491" s="111"/>
      <c r="AJ491" s="111"/>
      <c r="AK491" s="111"/>
      <c r="AL491" s="111"/>
      <c r="AM491" s="111"/>
      <c r="AN491" s="111"/>
      <c r="AO491" s="111"/>
      <c r="AP491" s="111"/>
      <c r="AQ491" s="111"/>
    </row>
    <row r="492" spans="2:43" ht="18.75" customHeight="1">
      <c r="B492" s="12"/>
      <c r="C492" s="13"/>
      <c r="D492" s="178"/>
      <c r="E492" s="179"/>
      <c r="F492" s="178"/>
      <c r="G492" s="179"/>
      <c r="H492" s="122"/>
      <c r="I492" s="123" t="s">
        <v>667</v>
      </c>
      <c r="J492" s="124"/>
      <c r="K492" s="122"/>
      <c r="L492" s="123" t="s">
        <v>667</v>
      </c>
      <c r="M492" s="124"/>
      <c r="N492" s="122"/>
      <c r="O492" s="123" t="s">
        <v>667</v>
      </c>
      <c r="P492" s="124"/>
      <c r="Q492" s="122"/>
      <c r="R492" s="123" t="s">
        <v>667</v>
      </c>
      <c r="S492" s="124"/>
      <c r="T492" s="122"/>
      <c r="U492" s="123" t="s">
        <v>667</v>
      </c>
      <c r="V492" s="124"/>
      <c r="W492" s="122"/>
      <c r="X492" s="123" t="s">
        <v>667</v>
      </c>
      <c r="Y492" s="124"/>
      <c r="Z492" s="122"/>
      <c r="AA492" s="123" t="s">
        <v>667</v>
      </c>
      <c r="AB492" s="124"/>
      <c r="AC492" s="122"/>
      <c r="AD492" s="123" t="s">
        <v>667</v>
      </c>
      <c r="AE492" s="124"/>
      <c r="AF492" s="13"/>
      <c r="AG492" s="111"/>
      <c r="AH492" s="111"/>
      <c r="AI492" s="111"/>
      <c r="AJ492" s="111"/>
      <c r="AK492" s="111"/>
      <c r="AL492" s="111"/>
      <c r="AM492" s="111"/>
      <c r="AN492" s="111"/>
      <c r="AO492" s="111"/>
      <c r="AP492" s="111"/>
      <c r="AQ492" s="111"/>
    </row>
    <row r="493" spans="2:43" ht="18.75" customHeight="1">
      <c r="B493" s="12"/>
      <c r="C493" s="13"/>
      <c r="D493" s="178"/>
      <c r="E493" s="179"/>
      <c r="F493" s="178"/>
      <c r="G493" s="179"/>
      <c r="H493" s="171" t="s">
        <v>746</v>
      </c>
      <c r="I493" s="171"/>
      <c r="J493" s="171"/>
      <c r="K493" s="171" t="s">
        <v>746</v>
      </c>
      <c r="L493" s="171"/>
      <c r="M493" s="171"/>
      <c r="N493" s="171" t="s">
        <v>746</v>
      </c>
      <c r="O493" s="171"/>
      <c r="P493" s="171"/>
      <c r="Q493" s="171" t="s">
        <v>746</v>
      </c>
      <c r="R493" s="171"/>
      <c r="S493" s="171"/>
      <c r="T493" s="171" t="s">
        <v>746</v>
      </c>
      <c r="U493" s="171"/>
      <c r="V493" s="171"/>
      <c r="W493" s="171" t="s">
        <v>746</v>
      </c>
      <c r="X493" s="171"/>
      <c r="Y493" s="171"/>
      <c r="Z493" s="171" t="s">
        <v>746</v>
      </c>
      <c r="AA493" s="171"/>
      <c r="AB493" s="171"/>
      <c r="AC493" s="171" t="s">
        <v>746</v>
      </c>
      <c r="AD493" s="171"/>
      <c r="AE493" s="171"/>
      <c r="AF493" s="13"/>
      <c r="AG493" s="111"/>
      <c r="AH493" s="111"/>
      <c r="AI493" s="111"/>
      <c r="AJ493" s="111"/>
      <c r="AK493" s="111"/>
      <c r="AL493" s="111"/>
      <c r="AM493" s="111"/>
      <c r="AN493" s="111"/>
      <c r="AO493" s="111"/>
      <c r="AP493" s="111"/>
      <c r="AQ493" s="111"/>
    </row>
    <row r="494" spans="2:43" ht="18.75" customHeight="1" thickBot="1">
      <c r="B494" s="12"/>
      <c r="C494" s="13"/>
      <c r="D494" s="178"/>
      <c r="E494" s="179"/>
      <c r="F494" s="178"/>
      <c r="G494" s="179"/>
      <c r="H494" s="122"/>
      <c r="I494" s="123" t="s">
        <v>667</v>
      </c>
      <c r="J494" s="124"/>
      <c r="K494" s="122"/>
      <c r="L494" s="123" t="s">
        <v>667</v>
      </c>
      <c r="M494" s="124"/>
      <c r="N494" s="122"/>
      <c r="O494" s="123" t="s">
        <v>667</v>
      </c>
      <c r="P494" s="124"/>
      <c r="Q494" s="122"/>
      <c r="R494" s="123" t="s">
        <v>667</v>
      </c>
      <c r="S494" s="124"/>
      <c r="T494" s="122"/>
      <c r="U494" s="123" t="s">
        <v>667</v>
      </c>
      <c r="V494" s="124"/>
      <c r="W494" s="122"/>
      <c r="X494" s="123" t="s">
        <v>667</v>
      </c>
      <c r="Y494" s="124"/>
      <c r="Z494" s="122"/>
      <c r="AA494" s="123" t="s">
        <v>667</v>
      </c>
      <c r="AB494" s="124"/>
      <c r="AC494" s="122"/>
      <c r="AD494" s="123" t="s">
        <v>667</v>
      </c>
      <c r="AE494" s="124"/>
      <c r="AF494" s="13"/>
      <c r="AG494" s="111"/>
      <c r="AH494" s="111"/>
      <c r="AI494" s="111"/>
      <c r="AJ494" s="111"/>
      <c r="AK494" s="111"/>
      <c r="AL494" s="111"/>
      <c r="AM494" s="111"/>
      <c r="AN494" s="111"/>
      <c r="AO494" s="111"/>
      <c r="AP494" s="111"/>
      <c r="AQ494" s="111"/>
    </row>
    <row r="495" spans="2:43" ht="18.75" customHeight="1" thickTop="1">
      <c r="B495" s="12"/>
      <c r="C495" s="13"/>
      <c r="D495" s="178"/>
      <c r="E495" s="179"/>
      <c r="F495" s="178"/>
      <c r="G495" s="179"/>
      <c r="H495" s="133"/>
      <c r="I495" s="134" t="s">
        <v>667</v>
      </c>
      <c r="J495" s="135"/>
      <c r="K495" s="133"/>
      <c r="L495" s="134" t="s">
        <v>667</v>
      </c>
      <c r="M495" s="135"/>
      <c r="N495" s="133"/>
      <c r="O495" s="134" t="s">
        <v>667</v>
      </c>
      <c r="P495" s="135"/>
      <c r="Q495" s="133"/>
      <c r="R495" s="134" t="s">
        <v>667</v>
      </c>
      <c r="S495" s="135"/>
      <c r="T495" s="133"/>
      <c r="U495" s="134" t="s">
        <v>667</v>
      </c>
      <c r="V495" s="135"/>
      <c r="W495" s="133"/>
      <c r="X495" s="134" t="s">
        <v>667</v>
      </c>
      <c r="Y495" s="135"/>
      <c r="Z495" s="133"/>
      <c r="AA495" s="134" t="s">
        <v>667</v>
      </c>
      <c r="AB495" s="135"/>
      <c r="AC495" s="133"/>
      <c r="AD495" s="134" t="s">
        <v>667</v>
      </c>
      <c r="AE495" s="135"/>
      <c r="AF495" s="13"/>
      <c r="AG495" s="111"/>
      <c r="AH495" s="111"/>
      <c r="AI495" s="111"/>
      <c r="AJ495" s="111"/>
      <c r="AK495" s="111"/>
      <c r="AL495" s="111"/>
      <c r="AM495" s="111"/>
      <c r="AN495" s="111"/>
      <c r="AO495" s="111"/>
      <c r="AP495" s="111"/>
      <c r="AQ495" s="111"/>
    </row>
    <row r="496" spans="2:43" ht="18.75" customHeight="1">
      <c r="B496" s="12"/>
      <c r="C496" s="13"/>
      <c r="D496" s="178"/>
      <c r="E496" s="179"/>
      <c r="F496" s="178"/>
      <c r="G496" s="179"/>
      <c r="H496" s="171" t="s">
        <v>746</v>
      </c>
      <c r="I496" s="171"/>
      <c r="J496" s="171"/>
      <c r="K496" s="171" t="s">
        <v>746</v>
      </c>
      <c r="L496" s="171"/>
      <c r="M496" s="171"/>
      <c r="N496" s="171" t="s">
        <v>746</v>
      </c>
      <c r="O496" s="171"/>
      <c r="P496" s="171"/>
      <c r="Q496" s="171" t="s">
        <v>746</v>
      </c>
      <c r="R496" s="171"/>
      <c r="S496" s="171"/>
      <c r="T496" s="171" t="s">
        <v>746</v>
      </c>
      <c r="U496" s="171"/>
      <c r="V496" s="171"/>
      <c r="W496" s="171" t="s">
        <v>746</v>
      </c>
      <c r="X496" s="171"/>
      <c r="Y496" s="171"/>
      <c r="Z496" s="171" t="s">
        <v>746</v>
      </c>
      <c r="AA496" s="171"/>
      <c r="AB496" s="171"/>
      <c r="AC496" s="171" t="s">
        <v>746</v>
      </c>
      <c r="AD496" s="171"/>
      <c r="AE496" s="171"/>
      <c r="AF496" s="13"/>
      <c r="AG496" s="111"/>
      <c r="AH496" s="111"/>
      <c r="AI496" s="111"/>
      <c r="AJ496" s="111"/>
      <c r="AK496" s="111"/>
      <c r="AL496" s="111"/>
      <c r="AM496" s="111"/>
      <c r="AN496" s="111"/>
      <c r="AO496" s="111"/>
      <c r="AP496" s="111"/>
      <c r="AQ496" s="111"/>
    </row>
    <row r="497" spans="2:43" ht="18.75" customHeight="1" thickBot="1">
      <c r="B497" s="12"/>
      <c r="C497" s="13"/>
      <c r="D497" s="178"/>
      <c r="E497" s="179"/>
      <c r="F497" s="178"/>
      <c r="G497" s="179"/>
      <c r="H497" s="130"/>
      <c r="I497" s="131" t="s">
        <v>667</v>
      </c>
      <c r="J497" s="132"/>
      <c r="K497" s="130"/>
      <c r="L497" s="131" t="s">
        <v>667</v>
      </c>
      <c r="M497" s="132"/>
      <c r="N497" s="130"/>
      <c r="O497" s="131" t="s">
        <v>667</v>
      </c>
      <c r="P497" s="132"/>
      <c r="Q497" s="130"/>
      <c r="R497" s="131" t="s">
        <v>667</v>
      </c>
      <c r="S497" s="132"/>
      <c r="T497" s="130"/>
      <c r="U497" s="131" t="s">
        <v>667</v>
      </c>
      <c r="V497" s="132"/>
      <c r="W497" s="130"/>
      <c r="X497" s="131" t="s">
        <v>667</v>
      </c>
      <c r="Y497" s="132"/>
      <c r="Z497" s="130"/>
      <c r="AA497" s="131" t="s">
        <v>667</v>
      </c>
      <c r="AB497" s="132"/>
      <c r="AC497" s="130"/>
      <c r="AD497" s="131" t="s">
        <v>667</v>
      </c>
      <c r="AE497" s="132"/>
      <c r="AF497" s="13"/>
      <c r="AG497" s="111"/>
      <c r="AH497" s="111"/>
      <c r="AI497" s="111"/>
      <c r="AJ497" s="111"/>
      <c r="AK497" s="111"/>
      <c r="AL497" s="111"/>
      <c r="AM497" s="111"/>
      <c r="AN497" s="111"/>
      <c r="AO497" s="111"/>
      <c r="AP497" s="111"/>
      <c r="AQ497" s="111"/>
    </row>
    <row r="498" spans="2:43" ht="18.75" customHeight="1" thickTop="1">
      <c r="B498" s="12"/>
      <c r="C498" s="13"/>
      <c r="D498" s="178"/>
      <c r="E498" s="179"/>
      <c r="F498" s="178"/>
      <c r="G498" s="179"/>
      <c r="H498" s="122"/>
      <c r="I498" s="123" t="s">
        <v>667</v>
      </c>
      <c r="J498" s="124"/>
      <c r="K498" s="122"/>
      <c r="L498" s="123" t="s">
        <v>667</v>
      </c>
      <c r="M498" s="124"/>
      <c r="N498" s="122"/>
      <c r="O498" s="123" t="s">
        <v>667</v>
      </c>
      <c r="P498" s="124"/>
      <c r="Q498" s="122"/>
      <c r="R498" s="123" t="s">
        <v>667</v>
      </c>
      <c r="S498" s="124"/>
      <c r="T498" s="122"/>
      <c r="U498" s="123" t="s">
        <v>667</v>
      </c>
      <c r="V498" s="124"/>
      <c r="W498" s="122"/>
      <c r="X498" s="123" t="s">
        <v>667</v>
      </c>
      <c r="Y498" s="124"/>
      <c r="Z498" s="122"/>
      <c r="AA498" s="123" t="s">
        <v>667</v>
      </c>
      <c r="AB498" s="124"/>
      <c r="AC498" s="122"/>
      <c r="AD498" s="123" t="s">
        <v>667</v>
      </c>
      <c r="AE498" s="124"/>
      <c r="AF498" s="13"/>
      <c r="AG498" s="111"/>
      <c r="AH498" s="111"/>
      <c r="AI498" s="111"/>
      <c r="AJ498" s="111"/>
      <c r="AK498" s="111"/>
      <c r="AL498" s="111"/>
      <c r="AM498" s="111"/>
      <c r="AN498" s="111"/>
      <c r="AO498" s="111"/>
      <c r="AP498" s="111"/>
      <c r="AQ498" s="111"/>
    </row>
    <row r="499" spans="2:43" ht="18.75" customHeight="1">
      <c r="B499" s="12"/>
      <c r="C499" s="13"/>
      <c r="D499" s="178"/>
      <c r="E499" s="179"/>
      <c r="F499" s="178"/>
      <c r="G499" s="179"/>
      <c r="H499" s="171" t="s">
        <v>746</v>
      </c>
      <c r="I499" s="171"/>
      <c r="J499" s="171"/>
      <c r="K499" s="171" t="s">
        <v>746</v>
      </c>
      <c r="L499" s="171"/>
      <c r="M499" s="171"/>
      <c r="N499" s="171" t="s">
        <v>746</v>
      </c>
      <c r="O499" s="171"/>
      <c r="P499" s="171"/>
      <c r="Q499" s="171" t="s">
        <v>746</v>
      </c>
      <c r="R499" s="171"/>
      <c r="S499" s="171"/>
      <c r="T499" s="171" t="s">
        <v>746</v>
      </c>
      <c r="U499" s="171"/>
      <c r="V499" s="171"/>
      <c r="W499" s="171" t="s">
        <v>746</v>
      </c>
      <c r="X499" s="171"/>
      <c r="Y499" s="171"/>
      <c r="Z499" s="171" t="s">
        <v>746</v>
      </c>
      <c r="AA499" s="171"/>
      <c r="AB499" s="171"/>
      <c r="AC499" s="171" t="s">
        <v>746</v>
      </c>
      <c r="AD499" s="171"/>
      <c r="AE499" s="171"/>
      <c r="AF499" s="13"/>
      <c r="AG499" s="111"/>
      <c r="AH499" s="111"/>
      <c r="AI499" s="111"/>
      <c r="AJ499" s="111"/>
      <c r="AK499" s="111"/>
      <c r="AL499" s="111"/>
      <c r="AM499" s="111"/>
      <c r="AN499" s="111"/>
      <c r="AO499" s="111"/>
      <c r="AP499" s="111"/>
      <c r="AQ499" s="111"/>
    </row>
    <row r="500" spans="2:43" ht="18.75" customHeight="1">
      <c r="B500" s="12"/>
      <c r="C500" s="13"/>
      <c r="D500" s="178"/>
      <c r="E500" s="179"/>
      <c r="F500" s="178"/>
      <c r="G500" s="179"/>
      <c r="H500" s="122"/>
      <c r="I500" s="123" t="s">
        <v>667</v>
      </c>
      <c r="J500" s="124"/>
      <c r="K500" s="122"/>
      <c r="L500" s="123" t="s">
        <v>667</v>
      </c>
      <c r="M500" s="124"/>
      <c r="N500" s="122"/>
      <c r="O500" s="123" t="s">
        <v>667</v>
      </c>
      <c r="P500" s="124"/>
      <c r="Q500" s="122"/>
      <c r="R500" s="123" t="s">
        <v>667</v>
      </c>
      <c r="S500" s="124"/>
      <c r="T500" s="122"/>
      <c r="U500" s="123" t="s">
        <v>667</v>
      </c>
      <c r="V500" s="124"/>
      <c r="W500" s="122"/>
      <c r="X500" s="123" t="s">
        <v>667</v>
      </c>
      <c r="Y500" s="124"/>
      <c r="Z500" s="122"/>
      <c r="AA500" s="123" t="s">
        <v>667</v>
      </c>
      <c r="AB500" s="124"/>
      <c r="AC500" s="122"/>
      <c r="AD500" s="123" t="s">
        <v>667</v>
      </c>
      <c r="AE500" s="124"/>
      <c r="AF500" s="13"/>
      <c r="AG500" s="111"/>
      <c r="AH500" s="111" t="str">
        <f>D492&amp;"@"&amp;D493&amp;"@"&amp;D494&amp;"@"&amp;D495&amp;"@"&amp;D496&amp;"@"&amp;D497&amp;"@"&amp;D498&amp;"@"&amp;D499&amp;"@"&amp;D500&amp;"@"&amp;F492&amp;"@"&amp;F493&amp;"@"&amp;F494&amp;"@"&amp;F495&amp;"@"&amp;F496&amp;"@"&amp;F497&amp;"@"&amp;F498&amp;"@"&amp;F499&amp;"@"&amp;F500</f>
        <v>@@@@@@@@@@@@@@@@@</v>
      </c>
      <c r="AI500" s="111"/>
      <c r="AJ500" s="111"/>
      <c r="AK500" s="111"/>
      <c r="AL500" s="111"/>
      <c r="AM500" s="111"/>
      <c r="AN500" s="111"/>
      <c r="AO500" s="111"/>
      <c r="AP500" s="111"/>
      <c r="AQ500" s="111"/>
    </row>
    <row r="501" spans="2:43" ht="15" customHeight="1">
      <c r="B501" s="12"/>
      <c r="C501" s="13"/>
      <c r="D501" s="45"/>
      <c r="E501" s="45"/>
      <c r="F501" s="45"/>
      <c r="G501" s="45"/>
      <c r="H501" s="45"/>
      <c r="I501" s="45"/>
      <c r="J501" s="45"/>
      <c r="K501" s="18"/>
      <c r="L501" s="18"/>
      <c r="M501" s="18"/>
      <c r="N501" s="18"/>
      <c r="O501" s="18"/>
      <c r="P501" s="18"/>
      <c r="Q501" s="18"/>
      <c r="R501" s="18"/>
      <c r="S501" s="18"/>
      <c r="T501" s="18"/>
      <c r="U501" s="18"/>
      <c r="V501" s="18"/>
      <c r="W501" s="18"/>
      <c r="X501" s="18"/>
      <c r="Y501" s="18"/>
      <c r="Z501" s="18"/>
      <c r="AA501" s="18"/>
      <c r="AB501" s="18"/>
      <c r="AC501" s="18"/>
      <c r="AD501" s="18"/>
      <c r="AE501" s="18"/>
      <c r="AF501" s="13"/>
      <c r="AG501" s="111"/>
      <c r="AH501" s="111"/>
      <c r="AI501" s="111"/>
      <c r="AJ501" s="111"/>
      <c r="AK501" s="111"/>
      <c r="AL501" s="111"/>
      <c r="AM501" s="111"/>
      <c r="AN501" s="111"/>
      <c r="AO501" s="111"/>
      <c r="AP501" s="111"/>
      <c r="AQ501" s="111"/>
    </row>
    <row r="502" spans="2:43" ht="20.25" customHeight="1">
      <c r="B502" s="12"/>
      <c r="C502" s="13"/>
      <c r="D502" s="5" t="s">
        <v>295</v>
      </c>
      <c r="AF502" s="13"/>
      <c r="AG502" s="111"/>
      <c r="AH502" s="111"/>
      <c r="AI502" s="111"/>
      <c r="AJ502" s="111"/>
      <c r="AK502" s="111"/>
      <c r="AL502" s="111"/>
      <c r="AM502" s="111"/>
      <c r="AN502" s="111"/>
      <c r="AO502" s="111"/>
      <c r="AP502" s="111"/>
      <c r="AQ502" s="111"/>
    </row>
    <row r="503" spans="2:32" ht="18.75" customHeight="1">
      <c r="B503" s="12"/>
      <c r="C503" s="13"/>
      <c r="D503" s="304"/>
      <c r="E503" s="304"/>
      <c r="F503" s="304"/>
      <c r="G503" s="304"/>
      <c r="H503" s="175" t="s">
        <v>304</v>
      </c>
      <c r="I503" s="176"/>
      <c r="J503" s="177"/>
      <c r="K503" s="175" t="s">
        <v>305</v>
      </c>
      <c r="L503" s="176"/>
      <c r="M503" s="177"/>
      <c r="N503" s="175" t="s">
        <v>306</v>
      </c>
      <c r="O503" s="176"/>
      <c r="P503" s="177"/>
      <c r="Q503" s="175" t="s">
        <v>307</v>
      </c>
      <c r="R503" s="176"/>
      <c r="S503" s="177"/>
      <c r="T503" s="175" t="s">
        <v>308</v>
      </c>
      <c r="U503" s="176"/>
      <c r="V503" s="177"/>
      <c r="W503" s="175" t="s">
        <v>309</v>
      </c>
      <c r="X503" s="176"/>
      <c r="Y503" s="177"/>
      <c r="Z503" s="175" t="s">
        <v>310</v>
      </c>
      <c r="AA503" s="176"/>
      <c r="AB503" s="177"/>
      <c r="AC503" s="175" t="s">
        <v>311</v>
      </c>
      <c r="AD503" s="176"/>
      <c r="AE503" s="177"/>
      <c r="AF503" s="13"/>
    </row>
    <row r="504" spans="2:32" ht="18.75" customHeight="1">
      <c r="B504" s="12"/>
      <c r="C504" s="13"/>
      <c r="D504" s="293" t="s">
        <v>668</v>
      </c>
      <c r="E504" s="293"/>
      <c r="F504" s="293" t="s">
        <v>161</v>
      </c>
      <c r="G504" s="293"/>
      <c r="H504" s="259" t="s">
        <v>747</v>
      </c>
      <c r="I504" s="260"/>
      <c r="J504" s="261"/>
      <c r="K504" s="259" t="s">
        <v>747</v>
      </c>
      <c r="L504" s="260"/>
      <c r="M504" s="261"/>
      <c r="N504" s="259" t="s">
        <v>747</v>
      </c>
      <c r="O504" s="260"/>
      <c r="P504" s="261"/>
      <c r="Q504" s="259" t="s">
        <v>747</v>
      </c>
      <c r="R504" s="260"/>
      <c r="S504" s="261"/>
      <c r="T504" s="259" t="s">
        <v>747</v>
      </c>
      <c r="U504" s="260"/>
      <c r="V504" s="261"/>
      <c r="W504" s="259" t="s">
        <v>747</v>
      </c>
      <c r="X504" s="260"/>
      <c r="Y504" s="261"/>
      <c r="Z504" s="322" t="s">
        <v>746</v>
      </c>
      <c r="AA504" s="260"/>
      <c r="AB504" s="261"/>
      <c r="AC504" s="322" t="s">
        <v>746</v>
      </c>
      <c r="AD504" s="260"/>
      <c r="AE504" s="261"/>
      <c r="AF504" s="13"/>
    </row>
    <row r="505" spans="2:32" ht="18.75" customHeight="1">
      <c r="B505" s="12"/>
      <c r="C505" s="13"/>
      <c r="D505" s="293" t="s">
        <v>669</v>
      </c>
      <c r="E505" s="293"/>
      <c r="F505" s="293" t="s">
        <v>162</v>
      </c>
      <c r="G505" s="293"/>
      <c r="H505" s="185"/>
      <c r="I505" s="186"/>
      <c r="J505" s="187"/>
      <c r="K505" s="185"/>
      <c r="L505" s="186"/>
      <c r="M505" s="187"/>
      <c r="N505" s="185"/>
      <c r="O505" s="186"/>
      <c r="P505" s="187"/>
      <c r="Q505" s="185"/>
      <c r="R505" s="186"/>
      <c r="S505" s="187"/>
      <c r="T505" s="185"/>
      <c r="U505" s="186"/>
      <c r="V505" s="187"/>
      <c r="W505" s="185"/>
      <c r="X505" s="186"/>
      <c r="Y505" s="187"/>
      <c r="Z505" s="185"/>
      <c r="AA505" s="186"/>
      <c r="AB505" s="187"/>
      <c r="AC505" s="185"/>
      <c r="AD505" s="186"/>
      <c r="AE505" s="187"/>
      <c r="AF505" s="13"/>
    </row>
    <row r="506" spans="2:32" ht="18.75" customHeight="1" thickBot="1">
      <c r="B506" s="12"/>
      <c r="C506" s="13"/>
      <c r="D506" s="293" t="s">
        <v>670</v>
      </c>
      <c r="E506" s="293"/>
      <c r="F506" s="293" t="s">
        <v>163</v>
      </c>
      <c r="G506" s="293"/>
      <c r="H506" s="185"/>
      <c r="I506" s="186"/>
      <c r="J506" s="187"/>
      <c r="K506" s="185"/>
      <c r="L506" s="186"/>
      <c r="M506" s="187"/>
      <c r="N506" s="185"/>
      <c r="O506" s="186"/>
      <c r="P506" s="187"/>
      <c r="Q506" s="185"/>
      <c r="R506" s="186"/>
      <c r="S506" s="187"/>
      <c r="T506" s="185"/>
      <c r="U506" s="186"/>
      <c r="V506" s="187"/>
      <c r="W506" s="185"/>
      <c r="X506" s="186"/>
      <c r="Y506" s="187"/>
      <c r="Z506" s="185"/>
      <c r="AA506" s="186"/>
      <c r="AB506" s="187"/>
      <c r="AC506" s="185"/>
      <c r="AD506" s="186"/>
      <c r="AE506" s="187"/>
      <c r="AF506" s="13"/>
    </row>
    <row r="507" spans="2:32" ht="18.75" customHeight="1" thickTop="1">
      <c r="B507" s="12"/>
      <c r="C507" s="13"/>
      <c r="D507" s="293" t="s">
        <v>671</v>
      </c>
      <c r="E507" s="293"/>
      <c r="F507" s="293"/>
      <c r="G507" s="293"/>
      <c r="H507" s="223" t="s">
        <v>748</v>
      </c>
      <c r="I507" s="224"/>
      <c r="J507" s="225"/>
      <c r="K507" s="223" t="s">
        <v>748</v>
      </c>
      <c r="L507" s="224"/>
      <c r="M507" s="225"/>
      <c r="N507" s="182" t="s">
        <v>746</v>
      </c>
      <c r="O507" s="183"/>
      <c r="P507" s="184"/>
      <c r="Q507" s="223" t="s">
        <v>748</v>
      </c>
      <c r="R507" s="224"/>
      <c r="S507" s="225"/>
      <c r="T507" s="223" t="s">
        <v>748</v>
      </c>
      <c r="U507" s="224"/>
      <c r="V507" s="225"/>
      <c r="W507" s="182" t="s">
        <v>746</v>
      </c>
      <c r="X507" s="183"/>
      <c r="Y507" s="184"/>
      <c r="Z507" s="182" t="s">
        <v>746</v>
      </c>
      <c r="AA507" s="183"/>
      <c r="AB507" s="184"/>
      <c r="AC507" s="182" t="s">
        <v>746</v>
      </c>
      <c r="AD507" s="183"/>
      <c r="AE507" s="184"/>
      <c r="AF507" s="13"/>
    </row>
    <row r="508" spans="2:32" ht="18.75" customHeight="1">
      <c r="B508" s="12"/>
      <c r="C508" s="13"/>
      <c r="D508" s="293" t="s">
        <v>672</v>
      </c>
      <c r="E508" s="293"/>
      <c r="F508" s="293"/>
      <c r="G508" s="293"/>
      <c r="H508" s="226"/>
      <c r="I508" s="227"/>
      <c r="J508" s="228"/>
      <c r="K508" s="226"/>
      <c r="L508" s="227"/>
      <c r="M508" s="228"/>
      <c r="N508" s="185"/>
      <c r="O508" s="186"/>
      <c r="P508" s="187"/>
      <c r="Q508" s="226"/>
      <c r="R508" s="227"/>
      <c r="S508" s="228"/>
      <c r="T508" s="226"/>
      <c r="U508" s="227"/>
      <c r="V508" s="228"/>
      <c r="W508" s="185"/>
      <c r="X508" s="186"/>
      <c r="Y508" s="187"/>
      <c r="Z508" s="185"/>
      <c r="AA508" s="186"/>
      <c r="AB508" s="187"/>
      <c r="AC508" s="185"/>
      <c r="AD508" s="186"/>
      <c r="AE508" s="187"/>
      <c r="AF508" s="13"/>
    </row>
    <row r="509" spans="2:32" ht="18.75" customHeight="1" thickBot="1">
      <c r="B509" s="12"/>
      <c r="C509" s="13"/>
      <c r="D509" s="293" t="s">
        <v>701</v>
      </c>
      <c r="E509" s="293"/>
      <c r="F509" s="293"/>
      <c r="G509" s="293"/>
      <c r="H509" s="229"/>
      <c r="I509" s="230"/>
      <c r="J509" s="231"/>
      <c r="K509" s="229"/>
      <c r="L509" s="230"/>
      <c r="M509" s="231"/>
      <c r="N509" s="188"/>
      <c r="O509" s="189"/>
      <c r="P509" s="190"/>
      <c r="Q509" s="229"/>
      <c r="R509" s="230"/>
      <c r="S509" s="231"/>
      <c r="T509" s="229"/>
      <c r="U509" s="230"/>
      <c r="V509" s="231"/>
      <c r="W509" s="188"/>
      <c r="X509" s="189"/>
      <c r="Y509" s="190"/>
      <c r="Z509" s="188"/>
      <c r="AA509" s="189"/>
      <c r="AB509" s="190"/>
      <c r="AC509" s="188"/>
      <c r="AD509" s="189"/>
      <c r="AE509" s="190"/>
      <c r="AF509" s="13"/>
    </row>
    <row r="510" spans="2:32" ht="18.75" customHeight="1" thickTop="1">
      <c r="B510" s="12"/>
      <c r="C510" s="13"/>
      <c r="D510" s="293" t="s">
        <v>702</v>
      </c>
      <c r="E510" s="293"/>
      <c r="F510" s="293"/>
      <c r="G510" s="293"/>
      <c r="H510" s="226" t="s">
        <v>749</v>
      </c>
      <c r="I510" s="227"/>
      <c r="J510" s="228"/>
      <c r="K510" s="226" t="s">
        <v>749</v>
      </c>
      <c r="L510" s="227"/>
      <c r="M510" s="228"/>
      <c r="N510" s="185" t="s">
        <v>746</v>
      </c>
      <c r="O510" s="186"/>
      <c r="P510" s="187"/>
      <c r="Q510" s="226" t="s">
        <v>749</v>
      </c>
      <c r="R510" s="227"/>
      <c r="S510" s="228"/>
      <c r="T510" s="226" t="s">
        <v>749</v>
      </c>
      <c r="U510" s="227"/>
      <c r="V510" s="228"/>
      <c r="W510" s="185" t="s">
        <v>746</v>
      </c>
      <c r="X510" s="186"/>
      <c r="Y510" s="187"/>
      <c r="Z510" s="185" t="s">
        <v>746</v>
      </c>
      <c r="AA510" s="186"/>
      <c r="AB510" s="187"/>
      <c r="AC510" s="185" t="s">
        <v>746</v>
      </c>
      <c r="AD510" s="186"/>
      <c r="AE510" s="187"/>
      <c r="AF510" s="13"/>
    </row>
    <row r="511" spans="2:32" ht="18.75" customHeight="1">
      <c r="B511" s="12"/>
      <c r="C511" s="13"/>
      <c r="D511" s="293" t="s">
        <v>673</v>
      </c>
      <c r="E511" s="293"/>
      <c r="F511" s="293"/>
      <c r="G511" s="293"/>
      <c r="H511" s="226"/>
      <c r="I511" s="227"/>
      <c r="J511" s="228"/>
      <c r="K511" s="226"/>
      <c r="L511" s="227"/>
      <c r="M511" s="228"/>
      <c r="N511" s="185"/>
      <c r="O511" s="186"/>
      <c r="P511" s="187"/>
      <c r="Q511" s="226"/>
      <c r="R511" s="227"/>
      <c r="S511" s="228"/>
      <c r="T511" s="226"/>
      <c r="U511" s="227"/>
      <c r="V511" s="228"/>
      <c r="W511" s="185"/>
      <c r="X511" s="186"/>
      <c r="Y511" s="187"/>
      <c r="Z511" s="185"/>
      <c r="AA511" s="186"/>
      <c r="AB511" s="187"/>
      <c r="AC511" s="185"/>
      <c r="AD511" s="186"/>
      <c r="AE511" s="187"/>
      <c r="AF511" s="13"/>
    </row>
    <row r="512" spans="2:32" ht="18.75" customHeight="1">
      <c r="B512" s="12"/>
      <c r="C512" s="13"/>
      <c r="D512" s="293" t="s">
        <v>704</v>
      </c>
      <c r="E512" s="293"/>
      <c r="F512" s="293"/>
      <c r="G512" s="293"/>
      <c r="H512" s="287"/>
      <c r="I512" s="288"/>
      <c r="J512" s="289"/>
      <c r="K512" s="287"/>
      <c r="L512" s="288"/>
      <c r="M512" s="289"/>
      <c r="N512" s="290"/>
      <c r="O512" s="291"/>
      <c r="P512" s="292"/>
      <c r="Q512" s="287"/>
      <c r="R512" s="288"/>
      <c r="S512" s="289"/>
      <c r="T512" s="287"/>
      <c r="U512" s="288"/>
      <c r="V512" s="289"/>
      <c r="W512" s="290"/>
      <c r="X512" s="291"/>
      <c r="Y512" s="292"/>
      <c r="Z512" s="290"/>
      <c r="AA512" s="291"/>
      <c r="AB512" s="292"/>
      <c r="AC512" s="290"/>
      <c r="AD512" s="291"/>
      <c r="AE512" s="292"/>
      <c r="AF512" s="13"/>
    </row>
    <row r="513" spans="2:32" ht="7.5" customHeight="1">
      <c r="B513" s="12"/>
      <c r="C513" s="13"/>
      <c r="D513" s="14"/>
      <c r="E513" s="14"/>
      <c r="F513" s="14"/>
      <c r="G513" s="14"/>
      <c r="H513" s="15"/>
      <c r="I513" s="15"/>
      <c r="J513" s="15"/>
      <c r="K513" s="15"/>
      <c r="L513" s="15"/>
      <c r="M513" s="15"/>
      <c r="N513" s="16"/>
      <c r="O513" s="16"/>
      <c r="P513" s="16"/>
      <c r="Q513" s="15"/>
      <c r="R513" s="15"/>
      <c r="S513" s="15"/>
      <c r="T513" s="15"/>
      <c r="U513" s="15"/>
      <c r="V513" s="15"/>
      <c r="W513" s="16"/>
      <c r="X513" s="16"/>
      <c r="Y513" s="16"/>
      <c r="Z513" s="16"/>
      <c r="AA513" s="16"/>
      <c r="AB513" s="16"/>
      <c r="AC513" s="16"/>
      <c r="AD513" s="16"/>
      <c r="AE513" s="16"/>
      <c r="AF513" s="13"/>
    </row>
    <row r="514" spans="2:32" ht="20.25" customHeight="1">
      <c r="B514" s="12"/>
      <c r="C514" s="13"/>
      <c r="D514" s="45"/>
      <c r="E514" s="45"/>
      <c r="F514" s="45"/>
      <c r="G514" s="45"/>
      <c r="H514" s="45"/>
      <c r="I514" s="45"/>
      <c r="J514" s="45"/>
      <c r="K514" s="18"/>
      <c r="L514" s="18"/>
      <c r="M514" s="18"/>
      <c r="N514" s="18"/>
      <c r="O514" s="18"/>
      <c r="P514" s="18"/>
      <c r="Q514" s="18"/>
      <c r="R514" s="18"/>
      <c r="S514" s="18"/>
      <c r="T514" s="18"/>
      <c r="U514" s="18"/>
      <c r="V514" s="18"/>
      <c r="W514" s="18"/>
      <c r="X514" s="18"/>
      <c r="Y514" s="18"/>
      <c r="Z514" s="18"/>
      <c r="AA514" s="18"/>
      <c r="AB514" s="18"/>
      <c r="AC514" s="18"/>
      <c r="AD514" s="18"/>
      <c r="AE514" s="18"/>
      <c r="AF514" s="13"/>
    </row>
    <row r="515" spans="2:3" ht="15" customHeight="1">
      <c r="B515" s="10" t="s">
        <v>750</v>
      </c>
      <c r="C515" s="5" t="s">
        <v>196</v>
      </c>
    </row>
    <row r="516" ht="4.5" customHeight="1"/>
    <row r="517" spans="4:31" ht="45" customHeight="1">
      <c r="D517" s="275" t="s">
        <v>735</v>
      </c>
      <c r="E517" s="275"/>
      <c r="F517" s="275"/>
      <c r="G517" s="275"/>
      <c r="H517" s="275"/>
      <c r="I517" s="275"/>
      <c r="J517" s="275"/>
      <c r="K517" s="275"/>
      <c r="L517" s="275"/>
      <c r="M517" s="275"/>
      <c r="N517" s="275"/>
      <c r="O517" s="275"/>
      <c r="P517" s="275"/>
      <c r="Q517" s="275"/>
      <c r="R517" s="275"/>
      <c r="S517" s="275"/>
      <c r="T517" s="275"/>
      <c r="U517" s="275"/>
      <c r="V517" s="275"/>
      <c r="W517" s="275"/>
      <c r="X517" s="275"/>
      <c r="Y517" s="275"/>
      <c r="Z517" s="275"/>
      <c r="AA517" s="275"/>
      <c r="AB517" s="275"/>
      <c r="AC517" s="275"/>
      <c r="AD517" s="275"/>
      <c r="AE517" s="275"/>
    </row>
    <row r="518" ht="4.5" customHeight="1"/>
    <row r="519" spans="3:31" ht="9" customHeight="1">
      <c r="C519" s="13"/>
      <c r="D519" s="77"/>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9"/>
    </row>
    <row r="520" spans="2:34" ht="22.5" customHeight="1">
      <c r="B520" s="62" t="str">
        <f>IF(AG520=TRUE,"未記入","")</f>
        <v>未記入</v>
      </c>
      <c r="C520" s="13"/>
      <c r="D520" s="80" t="s">
        <v>196</v>
      </c>
      <c r="E520" s="13"/>
      <c r="F520" s="13"/>
      <c r="G520" s="81"/>
      <c r="H520" s="81"/>
      <c r="I520" s="81"/>
      <c r="J520" s="81"/>
      <c r="K520" s="81"/>
      <c r="L520" s="81"/>
      <c r="M520" s="81"/>
      <c r="N520" s="81"/>
      <c r="O520" s="81"/>
      <c r="P520" s="81"/>
      <c r="Q520" s="81"/>
      <c r="R520" s="81"/>
      <c r="S520" s="81"/>
      <c r="T520" s="81"/>
      <c r="U520" s="13"/>
      <c r="V520" s="13"/>
      <c r="W520" s="13"/>
      <c r="X520" s="13"/>
      <c r="Y520" s="13"/>
      <c r="Z520" s="13"/>
      <c r="AA520" s="13"/>
      <c r="AB520" s="13"/>
      <c r="AC520" s="13"/>
      <c r="AD520" s="13"/>
      <c r="AE520" s="70"/>
      <c r="AG520" s="36" t="b">
        <f>IF(OR(AH520=1,AH520=2),FALSE,TRUE)</f>
        <v>1</v>
      </c>
      <c r="AH520" s="36">
        <v>0</v>
      </c>
    </row>
    <row r="521" spans="3:31" ht="6.75" customHeight="1">
      <c r="C521" s="13"/>
      <c r="D521" s="80"/>
      <c r="E521" s="13"/>
      <c r="F521" s="13"/>
      <c r="G521" s="13"/>
      <c r="H521" s="13"/>
      <c r="I521" s="13"/>
      <c r="J521" s="13"/>
      <c r="K521" s="13"/>
      <c r="L521" s="13"/>
      <c r="M521" s="232"/>
      <c r="N521" s="232"/>
      <c r="O521" s="232"/>
      <c r="P521" s="232"/>
      <c r="Q521" s="232"/>
      <c r="R521" s="232"/>
      <c r="S521" s="232"/>
      <c r="T521" s="232"/>
      <c r="U521" s="232"/>
      <c r="V521" s="232"/>
      <c r="W521" s="232"/>
      <c r="X521" s="232"/>
      <c r="Y521" s="232"/>
      <c r="Z521" s="232"/>
      <c r="AA521" s="232"/>
      <c r="AB521" s="232"/>
      <c r="AC521" s="232"/>
      <c r="AD521" s="13"/>
      <c r="AE521" s="70"/>
    </row>
    <row r="522" spans="3:31" ht="4.5" customHeight="1">
      <c r="C522" s="13"/>
      <c r="D522" s="80"/>
      <c r="E522" s="13"/>
      <c r="F522" s="13"/>
      <c r="G522" s="13"/>
      <c r="H522" s="13"/>
      <c r="I522" s="13"/>
      <c r="J522" s="13"/>
      <c r="K522" s="13"/>
      <c r="L522" s="13"/>
      <c r="M522" s="82"/>
      <c r="N522" s="13"/>
      <c r="O522" s="13"/>
      <c r="P522" s="13"/>
      <c r="Q522" s="13"/>
      <c r="R522" s="13"/>
      <c r="S522" s="13"/>
      <c r="T522" s="13"/>
      <c r="U522" s="13"/>
      <c r="V522" s="13"/>
      <c r="W522" s="13"/>
      <c r="X522" s="13"/>
      <c r="Y522" s="13"/>
      <c r="Z522" s="13"/>
      <c r="AA522" s="13"/>
      <c r="AB522" s="13"/>
      <c r="AC522" s="13"/>
      <c r="AD522" s="13"/>
      <c r="AE522" s="70"/>
    </row>
    <row r="523" spans="2:43" s="24" customFormat="1" ht="17.25" customHeight="1">
      <c r="B523" s="62">
        <f>IF(AG523=TRUE,"未記入","")</f>
      </c>
      <c r="C523" s="25"/>
      <c r="D523" s="119"/>
      <c r="E523" s="304" t="s">
        <v>736</v>
      </c>
      <c r="F523" s="304"/>
      <c r="G523" s="323"/>
      <c r="H523" s="323"/>
      <c r="I523" s="323"/>
      <c r="J523" s="323"/>
      <c r="K523" s="323"/>
      <c r="L523" s="323"/>
      <c r="M523" s="323"/>
      <c r="N523" s="323"/>
      <c r="O523" s="323"/>
      <c r="P523" s="323"/>
      <c r="Q523" s="323"/>
      <c r="R523" s="323"/>
      <c r="S523" s="323"/>
      <c r="T523" s="323"/>
      <c r="U523" s="323"/>
      <c r="V523" s="323"/>
      <c r="W523" s="323"/>
      <c r="X523" s="323"/>
      <c r="Y523" s="323"/>
      <c r="Z523" s="323"/>
      <c r="AA523" s="323"/>
      <c r="AB523" s="323"/>
      <c r="AC523" s="323"/>
      <c r="AD523" s="323"/>
      <c r="AE523" s="120"/>
      <c r="AG523" s="36" t="b">
        <f>IF(AND(AH520=1,AND(G523="",G530="",G537="")),TRUE,FALSE)</f>
        <v>0</v>
      </c>
      <c r="AH523" s="36"/>
      <c r="AI523" s="37" t="str">
        <f>AJ523&amp;";"&amp;H523</f>
        <v>001;</v>
      </c>
      <c r="AJ523" s="121" t="s">
        <v>59</v>
      </c>
      <c r="AK523" s="36"/>
      <c r="AL523" s="36"/>
      <c r="AM523" s="36"/>
      <c r="AN523" s="36"/>
      <c r="AO523" s="36"/>
      <c r="AP523" s="36"/>
      <c r="AQ523" s="36"/>
    </row>
    <row r="524" spans="2:43" s="24" customFormat="1" ht="17.25" customHeight="1">
      <c r="B524" s="62"/>
      <c r="C524" s="25"/>
      <c r="D524" s="119"/>
      <c r="E524" s="304"/>
      <c r="F524" s="304"/>
      <c r="G524" s="323"/>
      <c r="H524" s="323"/>
      <c r="I524" s="323"/>
      <c r="J524" s="323"/>
      <c r="K524" s="323"/>
      <c r="L524" s="323"/>
      <c r="M524" s="323"/>
      <c r="N524" s="323"/>
      <c r="O524" s="323"/>
      <c r="P524" s="323"/>
      <c r="Q524" s="323"/>
      <c r="R524" s="323"/>
      <c r="S524" s="323"/>
      <c r="T524" s="323"/>
      <c r="U524" s="323"/>
      <c r="V524" s="323"/>
      <c r="W524" s="323"/>
      <c r="X524" s="323"/>
      <c r="Y524" s="323"/>
      <c r="Z524" s="323"/>
      <c r="AA524" s="323"/>
      <c r="AB524" s="323"/>
      <c r="AC524" s="323"/>
      <c r="AD524" s="323"/>
      <c r="AE524" s="120"/>
      <c r="AG524" s="36"/>
      <c r="AH524" s="36"/>
      <c r="AI524" s="37"/>
      <c r="AJ524" s="111"/>
      <c r="AK524" s="36"/>
      <c r="AL524" s="36"/>
      <c r="AM524" s="36"/>
      <c r="AN524" s="36"/>
      <c r="AO524" s="36"/>
      <c r="AP524" s="36"/>
      <c r="AQ524" s="36"/>
    </row>
    <row r="525" spans="2:43" s="24" customFormat="1" ht="17.25" customHeight="1">
      <c r="B525" s="62"/>
      <c r="C525" s="25"/>
      <c r="D525" s="119"/>
      <c r="E525" s="304"/>
      <c r="F525" s="304"/>
      <c r="G525" s="323"/>
      <c r="H525" s="323"/>
      <c r="I525" s="323"/>
      <c r="J525" s="323"/>
      <c r="K525" s="323"/>
      <c r="L525" s="323"/>
      <c r="M525" s="323"/>
      <c r="N525" s="323"/>
      <c r="O525" s="323"/>
      <c r="P525" s="323"/>
      <c r="Q525" s="323"/>
      <c r="R525" s="323"/>
      <c r="S525" s="323"/>
      <c r="T525" s="323"/>
      <c r="U525" s="323"/>
      <c r="V525" s="323"/>
      <c r="W525" s="323"/>
      <c r="X525" s="323"/>
      <c r="Y525" s="323"/>
      <c r="Z525" s="323"/>
      <c r="AA525" s="323"/>
      <c r="AB525" s="323"/>
      <c r="AC525" s="323"/>
      <c r="AD525" s="323"/>
      <c r="AE525" s="120"/>
      <c r="AG525" s="36"/>
      <c r="AH525" s="36"/>
      <c r="AI525" s="37"/>
      <c r="AJ525" s="111"/>
      <c r="AK525" s="36"/>
      <c r="AL525" s="36"/>
      <c r="AM525" s="36"/>
      <c r="AN525" s="36"/>
      <c r="AO525" s="36"/>
      <c r="AP525" s="36"/>
      <c r="AQ525" s="36"/>
    </row>
    <row r="526" spans="2:43" s="24" customFormat="1" ht="17.25" customHeight="1">
      <c r="B526" s="62"/>
      <c r="C526" s="25"/>
      <c r="D526" s="119"/>
      <c r="E526" s="304"/>
      <c r="F526" s="304"/>
      <c r="G526" s="323"/>
      <c r="H526" s="323"/>
      <c r="I526" s="323"/>
      <c r="J526" s="323"/>
      <c r="K526" s="323"/>
      <c r="L526" s="323"/>
      <c r="M526" s="323"/>
      <c r="N526" s="323"/>
      <c r="O526" s="323"/>
      <c r="P526" s="323"/>
      <c r="Q526" s="323"/>
      <c r="R526" s="323"/>
      <c r="S526" s="323"/>
      <c r="T526" s="323"/>
      <c r="U526" s="323"/>
      <c r="V526" s="323"/>
      <c r="W526" s="323"/>
      <c r="X526" s="323"/>
      <c r="Y526" s="323"/>
      <c r="Z526" s="323"/>
      <c r="AA526" s="323"/>
      <c r="AB526" s="323"/>
      <c r="AC526" s="323"/>
      <c r="AD526" s="323"/>
      <c r="AE526" s="120"/>
      <c r="AG526" s="36"/>
      <c r="AH526" s="36"/>
      <c r="AI526" s="37"/>
      <c r="AJ526" s="111"/>
      <c r="AK526" s="36"/>
      <c r="AL526" s="36"/>
      <c r="AM526" s="36"/>
      <c r="AN526" s="36"/>
      <c r="AO526" s="36"/>
      <c r="AP526" s="36"/>
      <c r="AQ526" s="36"/>
    </row>
    <row r="527" spans="2:43" s="24" customFormat="1" ht="17.25" customHeight="1">
      <c r="B527" s="62"/>
      <c r="C527" s="25"/>
      <c r="D527" s="119"/>
      <c r="E527" s="304"/>
      <c r="F527" s="304"/>
      <c r="G527" s="323"/>
      <c r="H527" s="323"/>
      <c r="I527" s="323"/>
      <c r="J527" s="323"/>
      <c r="K527" s="323"/>
      <c r="L527" s="323"/>
      <c r="M527" s="323"/>
      <c r="N527" s="323"/>
      <c r="O527" s="323"/>
      <c r="P527" s="323"/>
      <c r="Q527" s="323"/>
      <c r="R527" s="323"/>
      <c r="S527" s="323"/>
      <c r="T527" s="323"/>
      <c r="U527" s="323"/>
      <c r="V527" s="323"/>
      <c r="W527" s="323"/>
      <c r="X527" s="323"/>
      <c r="Y527" s="323"/>
      <c r="Z527" s="323"/>
      <c r="AA527" s="323"/>
      <c r="AB527" s="323"/>
      <c r="AC527" s="323"/>
      <c r="AD527" s="323"/>
      <c r="AE527" s="120"/>
      <c r="AG527" s="36"/>
      <c r="AH527" s="36"/>
      <c r="AI527" s="37"/>
      <c r="AJ527" s="111"/>
      <c r="AK527" s="36"/>
      <c r="AL527" s="36"/>
      <c r="AM527" s="36"/>
      <c r="AN527" s="36"/>
      <c r="AO527" s="36"/>
      <c r="AP527" s="36"/>
      <c r="AQ527" s="36"/>
    </row>
    <row r="528" spans="2:43" s="24" customFormat="1" ht="17.25" customHeight="1">
      <c r="B528" s="62"/>
      <c r="C528" s="25"/>
      <c r="D528" s="119"/>
      <c r="E528" s="304"/>
      <c r="F528" s="304"/>
      <c r="G528" s="323"/>
      <c r="H528" s="323"/>
      <c r="I528" s="323"/>
      <c r="J528" s="323"/>
      <c r="K528" s="323"/>
      <c r="L528" s="323"/>
      <c r="M528" s="323"/>
      <c r="N528" s="323"/>
      <c r="O528" s="323"/>
      <c r="P528" s="323"/>
      <c r="Q528" s="323"/>
      <c r="R528" s="323"/>
      <c r="S528" s="323"/>
      <c r="T528" s="323"/>
      <c r="U528" s="323"/>
      <c r="V528" s="323"/>
      <c r="W528" s="323"/>
      <c r="X528" s="323"/>
      <c r="Y528" s="323"/>
      <c r="Z528" s="323"/>
      <c r="AA528" s="323"/>
      <c r="AB528" s="323"/>
      <c r="AC528" s="323"/>
      <c r="AD528" s="323"/>
      <c r="AE528" s="120"/>
      <c r="AG528" s="36"/>
      <c r="AH528" s="111" t="str">
        <f>G523&amp;"@"&amp;K523&amp;"@"&amp;P523&amp;"@"&amp;U523&amp;"@"&amp;Z523&amp;"@"&amp;G524&amp;"@"&amp;K524&amp;"@"&amp;P524&amp;"@"&amp;U524&amp;"@"&amp;Z524&amp;"@"&amp;G525&amp;"@"&amp;K525&amp;"@"&amp;P525&amp;"@"&amp;U525&amp;"@"&amp;Z525&amp;"@"&amp;G526&amp;"@"&amp;K526&amp;"@"&amp;P526&amp;"@"&amp;U526&amp;"@"&amp;Z526&amp;"@"&amp;G527&amp;"@"&amp;K527&amp;"@"&amp;P527&amp;"@"&amp;U527&amp;"@"&amp;Z527&amp;"@"&amp;G528&amp;"@"&amp;K528&amp;"@"&amp;P528&amp;"@"&amp;U528&amp;"@"&amp;Z528</f>
        <v>@@@@@@@@@@@@@@@@@@@@@@@@@@@@@</v>
      </c>
      <c r="AI528" s="37"/>
      <c r="AJ528" s="111"/>
      <c r="AK528" s="36"/>
      <c r="AL528" s="36"/>
      <c r="AM528" s="36"/>
      <c r="AN528" s="36"/>
      <c r="AO528" s="36"/>
      <c r="AP528" s="36"/>
      <c r="AQ528" s="36"/>
    </row>
    <row r="529" spans="2:43" s="24" customFormat="1" ht="7.5" customHeight="1">
      <c r="B529" s="23"/>
      <c r="C529" s="25"/>
      <c r="D529" s="119"/>
      <c r="E529" s="25"/>
      <c r="F529" s="25"/>
      <c r="G529" s="25"/>
      <c r="H529" s="25"/>
      <c r="I529" s="25"/>
      <c r="J529" s="25"/>
      <c r="K529" s="25"/>
      <c r="L529" s="25"/>
      <c r="M529" s="82"/>
      <c r="N529" s="25"/>
      <c r="O529" s="25"/>
      <c r="P529" s="25"/>
      <c r="Q529" s="25"/>
      <c r="R529" s="25"/>
      <c r="S529" s="25"/>
      <c r="T529" s="25"/>
      <c r="U529" s="25"/>
      <c r="V529" s="25"/>
      <c r="W529" s="25"/>
      <c r="X529" s="25"/>
      <c r="Y529" s="25"/>
      <c r="Z529" s="25"/>
      <c r="AA529" s="25"/>
      <c r="AB529" s="25"/>
      <c r="AC529" s="25"/>
      <c r="AD529" s="25"/>
      <c r="AE529" s="120"/>
      <c r="AG529" s="36"/>
      <c r="AH529" s="36"/>
      <c r="AI529" s="111"/>
      <c r="AJ529" s="111"/>
      <c r="AK529" s="36"/>
      <c r="AL529" s="36"/>
      <c r="AM529" s="36"/>
      <c r="AN529" s="36"/>
      <c r="AO529" s="36"/>
      <c r="AP529" s="36"/>
      <c r="AQ529" s="36"/>
    </row>
    <row r="530" spans="2:43" s="24" customFormat="1" ht="17.25" customHeight="1">
      <c r="B530" s="23"/>
      <c r="C530" s="25"/>
      <c r="D530" s="119"/>
      <c r="E530" s="304" t="s">
        <v>737</v>
      </c>
      <c r="F530" s="304"/>
      <c r="G530" s="323"/>
      <c r="H530" s="323"/>
      <c r="I530" s="323"/>
      <c r="J530" s="323"/>
      <c r="K530" s="323"/>
      <c r="L530" s="323"/>
      <c r="M530" s="323"/>
      <c r="N530" s="323"/>
      <c r="O530" s="323"/>
      <c r="P530" s="323"/>
      <c r="Q530" s="323"/>
      <c r="R530" s="323"/>
      <c r="S530" s="323"/>
      <c r="T530" s="323"/>
      <c r="U530" s="323"/>
      <c r="V530" s="323"/>
      <c r="W530" s="323"/>
      <c r="X530" s="323"/>
      <c r="Y530" s="323"/>
      <c r="Z530" s="323"/>
      <c r="AA530" s="323"/>
      <c r="AB530" s="323"/>
      <c r="AC530" s="323"/>
      <c r="AD530" s="323"/>
      <c r="AE530" s="120"/>
      <c r="AG530" s="36"/>
      <c r="AH530" s="36"/>
      <c r="AI530" s="37" t="str">
        <f>AJ530&amp;";"&amp;H530</f>
        <v>002;</v>
      </c>
      <c r="AJ530" s="116" t="s">
        <v>516</v>
      </c>
      <c r="AK530" s="36"/>
      <c r="AL530" s="36"/>
      <c r="AM530" s="36"/>
      <c r="AN530" s="36"/>
      <c r="AO530" s="36"/>
      <c r="AP530" s="36"/>
      <c r="AQ530" s="36"/>
    </row>
    <row r="531" spans="2:43" s="24" customFormat="1" ht="17.25" customHeight="1">
      <c r="B531" s="23"/>
      <c r="C531" s="25"/>
      <c r="D531" s="119"/>
      <c r="E531" s="304"/>
      <c r="F531" s="304"/>
      <c r="G531" s="323"/>
      <c r="H531" s="323"/>
      <c r="I531" s="323"/>
      <c r="J531" s="323"/>
      <c r="K531" s="323"/>
      <c r="L531" s="323"/>
      <c r="M531" s="323"/>
      <c r="N531" s="323"/>
      <c r="O531" s="323"/>
      <c r="P531" s="323"/>
      <c r="Q531" s="323"/>
      <c r="R531" s="323"/>
      <c r="S531" s="323"/>
      <c r="T531" s="323"/>
      <c r="U531" s="323"/>
      <c r="V531" s="323"/>
      <c r="W531" s="323"/>
      <c r="X531" s="323"/>
      <c r="Y531" s="323"/>
      <c r="Z531" s="323"/>
      <c r="AA531" s="323"/>
      <c r="AB531" s="323"/>
      <c r="AC531" s="323"/>
      <c r="AD531" s="323"/>
      <c r="AE531" s="120"/>
      <c r="AG531" s="36"/>
      <c r="AH531" s="36"/>
      <c r="AI531" s="37"/>
      <c r="AJ531" s="111"/>
      <c r="AK531" s="36"/>
      <c r="AL531" s="36"/>
      <c r="AM531" s="36"/>
      <c r="AN531" s="36"/>
      <c r="AO531" s="36"/>
      <c r="AP531" s="36"/>
      <c r="AQ531" s="36"/>
    </row>
    <row r="532" spans="2:43" s="24" customFormat="1" ht="17.25" customHeight="1">
      <c r="B532" s="23"/>
      <c r="C532" s="25"/>
      <c r="D532" s="119"/>
      <c r="E532" s="304"/>
      <c r="F532" s="304"/>
      <c r="G532" s="323"/>
      <c r="H532" s="323"/>
      <c r="I532" s="323"/>
      <c r="J532" s="323"/>
      <c r="K532" s="323"/>
      <c r="L532" s="323"/>
      <c r="M532" s="323"/>
      <c r="N532" s="323"/>
      <c r="O532" s="323"/>
      <c r="P532" s="323"/>
      <c r="Q532" s="323"/>
      <c r="R532" s="323"/>
      <c r="S532" s="323"/>
      <c r="T532" s="323"/>
      <c r="U532" s="323"/>
      <c r="V532" s="323"/>
      <c r="W532" s="323"/>
      <c r="X532" s="323"/>
      <c r="Y532" s="323"/>
      <c r="Z532" s="323"/>
      <c r="AA532" s="323"/>
      <c r="AB532" s="323"/>
      <c r="AC532" s="323"/>
      <c r="AD532" s="323"/>
      <c r="AE532" s="120"/>
      <c r="AG532" s="36"/>
      <c r="AH532" s="36"/>
      <c r="AI532" s="37"/>
      <c r="AJ532" s="111"/>
      <c r="AK532" s="36"/>
      <c r="AL532" s="36"/>
      <c r="AM532" s="36"/>
      <c r="AN532" s="36"/>
      <c r="AO532" s="36"/>
      <c r="AP532" s="36"/>
      <c r="AQ532" s="36"/>
    </row>
    <row r="533" spans="2:43" s="24" customFormat="1" ht="17.25" customHeight="1">
      <c r="B533" s="23"/>
      <c r="C533" s="25"/>
      <c r="D533" s="119"/>
      <c r="E533" s="304"/>
      <c r="F533" s="304"/>
      <c r="G533" s="323"/>
      <c r="H533" s="323"/>
      <c r="I533" s="323"/>
      <c r="J533" s="323"/>
      <c r="K533" s="323"/>
      <c r="L533" s="323"/>
      <c r="M533" s="323"/>
      <c r="N533" s="323"/>
      <c r="O533" s="323"/>
      <c r="P533" s="323"/>
      <c r="Q533" s="323"/>
      <c r="R533" s="323"/>
      <c r="S533" s="323"/>
      <c r="T533" s="323"/>
      <c r="U533" s="323"/>
      <c r="V533" s="323"/>
      <c r="W533" s="323"/>
      <c r="X533" s="323"/>
      <c r="Y533" s="323"/>
      <c r="Z533" s="323"/>
      <c r="AA533" s="323"/>
      <c r="AB533" s="323"/>
      <c r="AC533" s="323"/>
      <c r="AD533" s="323"/>
      <c r="AE533" s="120"/>
      <c r="AG533" s="36"/>
      <c r="AH533" s="36"/>
      <c r="AI533" s="37"/>
      <c r="AJ533" s="111"/>
      <c r="AK533" s="36"/>
      <c r="AL533" s="36"/>
      <c r="AM533" s="36"/>
      <c r="AN533" s="36"/>
      <c r="AO533" s="36"/>
      <c r="AP533" s="36"/>
      <c r="AQ533" s="36"/>
    </row>
    <row r="534" spans="2:43" s="24" customFormat="1" ht="17.25" customHeight="1">
      <c r="B534" s="23"/>
      <c r="C534" s="25"/>
      <c r="D534" s="119"/>
      <c r="E534" s="304"/>
      <c r="F534" s="304"/>
      <c r="G534" s="323"/>
      <c r="H534" s="323"/>
      <c r="I534" s="323"/>
      <c r="J534" s="323"/>
      <c r="K534" s="323"/>
      <c r="L534" s="323"/>
      <c r="M534" s="323"/>
      <c r="N534" s="323"/>
      <c r="O534" s="323"/>
      <c r="P534" s="323"/>
      <c r="Q534" s="323"/>
      <c r="R534" s="323"/>
      <c r="S534" s="323"/>
      <c r="T534" s="323"/>
      <c r="U534" s="323"/>
      <c r="V534" s="323"/>
      <c r="W534" s="323"/>
      <c r="X534" s="323"/>
      <c r="Y534" s="323"/>
      <c r="Z534" s="323"/>
      <c r="AA534" s="323"/>
      <c r="AB534" s="323"/>
      <c r="AC534" s="323"/>
      <c r="AD534" s="323"/>
      <c r="AE534" s="120"/>
      <c r="AG534" s="36"/>
      <c r="AH534" s="36"/>
      <c r="AI534" s="37"/>
      <c r="AJ534" s="111"/>
      <c r="AK534" s="36"/>
      <c r="AL534" s="36"/>
      <c r="AM534" s="36"/>
      <c r="AN534" s="36"/>
      <c r="AO534" s="36"/>
      <c r="AP534" s="36"/>
      <c r="AQ534" s="36"/>
    </row>
    <row r="535" spans="2:43" s="24" customFormat="1" ht="17.25" customHeight="1">
      <c r="B535" s="23"/>
      <c r="C535" s="25"/>
      <c r="D535" s="119"/>
      <c r="E535" s="304"/>
      <c r="F535" s="304"/>
      <c r="G535" s="323"/>
      <c r="H535" s="323"/>
      <c r="I535" s="323"/>
      <c r="J535" s="323"/>
      <c r="K535" s="323"/>
      <c r="L535" s="323"/>
      <c r="M535" s="323"/>
      <c r="N535" s="323"/>
      <c r="O535" s="323"/>
      <c r="P535" s="323"/>
      <c r="Q535" s="323"/>
      <c r="R535" s="323"/>
      <c r="S535" s="323"/>
      <c r="T535" s="323"/>
      <c r="U535" s="323"/>
      <c r="V535" s="323"/>
      <c r="W535" s="323"/>
      <c r="X535" s="323"/>
      <c r="Y535" s="323"/>
      <c r="Z535" s="323"/>
      <c r="AA535" s="323"/>
      <c r="AB535" s="323"/>
      <c r="AC535" s="323"/>
      <c r="AD535" s="323"/>
      <c r="AE535" s="120"/>
      <c r="AG535" s="36"/>
      <c r="AH535" s="111" t="str">
        <f>G530&amp;"@"&amp;K530&amp;"@"&amp;P530&amp;"@"&amp;U530&amp;"@"&amp;Z530&amp;"@"&amp;G531&amp;"@"&amp;K531&amp;"@"&amp;P531&amp;"@"&amp;U531&amp;"@"&amp;Z531&amp;"@"&amp;G532&amp;"@"&amp;K532&amp;"@"&amp;P532&amp;"@"&amp;U532&amp;"@"&amp;Z532&amp;"@"&amp;G533&amp;"@"&amp;K533&amp;"@"&amp;P533&amp;"@"&amp;U533&amp;"@"&amp;Z533&amp;"@"&amp;G534&amp;"@"&amp;K534&amp;"@"&amp;P534&amp;"@"&amp;U534&amp;"@"&amp;Z534&amp;"@"&amp;G535&amp;"@"&amp;K535&amp;"@"&amp;P535&amp;"@"&amp;U535&amp;"@"&amp;Z535</f>
        <v>@@@@@@@@@@@@@@@@@@@@@@@@@@@@@</v>
      </c>
      <c r="AI535" s="37"/>
      <c r="AJ535" s="111"/>
      <c r="AK535" s="36"/>
      <c r="AL535" s="36"/>
      <c r="AM535" s="36"/>
      <c r="AN535" s="36"/>
      <c r="AO535" s="36"/>
      <c r="AP535" s="36"/>
      <c r="AQ535" s="36"/>
    </row>
    <row r="536" spans="2:43" s="24" customFormat="1" ht="7.5" customHeight="1">
      <c r="B536" s="23"/>
      <c r="C536" s="25"/>
      <c r="D536" s="119"/>
      <c r="E536" s="25"/>
      <c r="F536" s="25"/>
      <c r="G536" s="25"/>
      <c r="H536" s="25"/>
      <c r="I536" s="25"/>
      <c r="J536" s="25"/>
      <c r="K536" s="25"/>
      <c r="L536" s="25"/>
      <c r="M536" s="82"/>
      <c r="N536" s="25"/>
      <c r="O536" s="25"/>
      <c r="P536" s="25"/>
      <c r="Q536" s="25"/>
      <c r="R536" s="25"/>
      <c r="S536" s="25"/>
      <c r="T536" s="25"/>
      <c r="U536" s="25"/>
      <c r="V536" s="25"/>
      <c r="W536" s="25"/>
      <c r="X536" s="25"/>
      <c r="Y536" s="25"/>
      <c r="Z536" s="25"/>
      <c r="AA536" s="25"/>
      <c r="AB536" s="25"/>
      <c r="AC536" s="25"/>
      <c r="AD536" s="25"/>
      <c r="AE536" s="120"/>
      <c r="AG536" s="36"/>
      <c r="AH536" s="36"/>
      <c r="AI536" s="111"/>
      <c r="AJ536" s="111"/>
      <c r="AK536" s="36"/>
      <c r="AL536" s="36"/>
      <c r="AM536" s="36"/>
      <c r="AN536" s="36"/>
      <c r="AO536" s="36"/>
      <c r="AP536" s="36"/>
      <c r="AQ536" s="36"/>
    </row>
    <row r="537" spans="2:43" s="24" customFormat="1" ht="17.25" customHeight="1">
      <c r="B537" s="23"/>
      <c r="C537" s="25"/>
      <c r="D537" s="119"/>
      <c r="E537" s="362" t="s">
        <v>738</v>
      </c>
      <c r="F537" s="363"/>
      <c r="G537" s="323"/>
      <c r="H537" s="323"/>
      <c r="I537" s="323"/>
      <c r="J537" s="323"/>
      <c r="K537" s="323"/>
      <c r="L537" s="323"/>
      <c r="M537" s="323"/>
      <c r="N537" s="323"/>
      <c r="O537" s="323"/>
      <c r="P537" s="323"/>
      <c r="Q537" s="323"/>
      <c r="R537" s="323"/>
      <c r="S537" s="323"/>
      <c r="T537" s="323"/>
      <c r="U537" s="323"/>
      <c r="V537" s="323"/>
      <c r="W537" s="323"/>
      <c r="X537" s="323"/>
      <c r="Y537" s="323"/>
      <c r="Z537" s="323"/>
      <c r="AA537" s="323"/>
      <c r="AB537" s="323"/>
      <c r="AC537" s="323"/>
      <c r="AD537" s="323"/>
      <c r="AE537" s="120"/>
      <c r="AG537" s="36"/>
      <c r="AH537" s="36"/>
      <c r="AI537" s="37" t="str">
        <f>AJ537&amp;";"&amp;H537</f>
        <v>003;</v>
      </c>
      <c r="AJ537" s="116" t="s">
        <v>517</v>
      </c>
      <c r="AK537" s="36"/>
      <c r="AL537" s="36"/>
      <c r="AM537" s="36"/>
      <c r="AN537" s="36"/>
      <c r="AO537" s="36"/>
      <c r="AP537" s="36"/>
      <c r="AQ537" s="36"/>
    </row>
    <row r="538" spans="2:43" s="24" customFormat="1" ht="17.25" customHeight="1">
      <c r="B538" s="23"/>
      <c r="C538" s="25"/>
      <c r="D538" s="119"/>
      <c r="E538" s="364"/>
      <c r="F538" s="365"/>
      <c r="G538" s="323"/>
      <c r="H538" s="323"/>
      <c r="I538" s="323"/>
      <c r="J538" s="323"/>
      <c r="K538" s="323"/>
      <c r="L538" s="323"/>
      <c r="M538" s="323"/>
      <c r="N538" s="323"/>
      <c r="O538" s="323"/>
      <c r="P538" s="323"/>
      <c r="Q538" s="323"/>
      <c r="R538" s="323"/>
      <c r="S538" s="323"/>
      <c r="T538" s="323"/>
      <c r="U538" s="323"/>
      <c r="V538" s="323"/>
      <c r="W538" s="323"/>
      <c r="X538" s="323"/>
      <c r="Y538" s="323"/>
      <c r="Z538" s="323"/>
      <c r="AA538" s="323"/>
      <c r="AB538" s="323"/>
      <c r="AC538" s="323"/>
      <c r="AD538" s="323"/>
      <c r="AE538" s="120"/>
      <c r="AG538" s="36"/>
      <c r="AH538" s="36"/>
      <c r="AI538" s="37"/>
      <c r="AJ538" s="111"/>
      <c r="AK538" s="36"/>
      <c r="AL538" s="36"/>
      <c r="AM538" s="36"/>
      <c r="AN538" s="36"/>
      <c r="AO538" s="36"/>
      <c r="AP538" s="36"/>
      <c r="AQ538" s="36"/>
    </row>
    <row r="539" spans="2:43" s="24" customFormat="1" ht="17.25" customHeight="1">
      <c r="B539" s="23"/>
      <c r="C539" s="25"/>
      <c r="D539" s="119"/>
      <c r="E539" s="364"/>
      <c r="F539" s="365"/>
      <c r="G539" s="323"/>
      <c r="H539" s="323"/>
      <c r="I539" s="323"/>
      <c r="J539" s="323"/>
      <c r="K539" s="323"/>
      <c r="L539" s="323"/>
      <c r="M539" s="323"/>
      <c r="N539" s="323"/>
      <c r="O539" s="323"/>
      <c r="P539" s="323"/>
      <c r="Q539" s="323"/>
      <c r="R539" s="323"/>
      <c r="S539" s="323"/>
      <c r="T539" s="323"/>
      <c r="U539" s="323"/>
      <c r="V539" s="323"/>
      <c r="W539" s="323"/>
      <c r="X539" s="323"/>
      <c r="Y539" s="323"/>
      <c r="Z539" s="323"/>
      <c r="AA539" s="323"/>
      <c r="AB539" s="323"/>
      <c r="AC539" s="323"/>
      <c r="AD539" s="323"/>
      <c r="AE539" s="120"/>
      <c r="AG539" s="36"/>
      <c r="AH539" s="36"/>
      <c r="AI539" s="37"/>
      <c r="AJ539" s="111"/>
      <c r="AK539" s="36"/>
      <c r="AL539" s="36"/>
      <c r="AM539" s="36"/>
      <c r="AN539" s="36"/>
      <c r="AO539" s="36"/>
      <c r="AP539" s="36"/>
      <c r="AQ539" s="36"/>
    </row>
    <row r="540" spans="2:43" s="24" customFormat="1" ht="17.25" customHeight="1">
      <c r="B540" s="23"/>
      <c r="C540" s="25"/>
      <c r="D540" s="119"/>
      <c r="E540" s="364"/>
      <c r="F540" s="365"/>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120"/>
      <c r="AG540" s="36"/>
      <c r="AH540" s="36"/>
      <c r="AI540" s="37"/>
      <c r="AJ540" s="111"/>
      <c r="AK540" s="36"/>
      <c r="AL540" s="36"/>
      <c r="AM540" s="36"/>
      <c r="AN540" s="36"/>
      <c r="AO540" s="36"/>
      <c r="AP540" s="36"/>
      <c r="AQ540" s="36"/>
    </row>
    <row r="541" spans="2:43" s="24" customFormat="1" ht="17.25" customHeight="1">
      <c r="B541" s="23"/>
      <c r="C541" s="25"/>
      <c r="D541" s="119"/>
      <c r="E541" s="364"/>
      <c r="F541" s="365"/>
      <c r="G541" s="323"/>
      <c r="H541" s="323"/>
      <c r="I541" s="323"/>
      <c r="J541" s="323"/>
      <c r="K541" s="323"/>
      <c r="L541" s="323"/>
      <c r="M541" s="323"/>
      <c r="N541" s="323"/>
      <c r="O541" s="323"/>
      <c r="P541" s="323"/>
      <c r="Q541" s="323"/>
      <c r="R541" s="323"/>
      <c r="S541" s="323"/>
      <c r="T541" s="323"/>
      <c r="U541" s="323"/>
      <c r="V541" s="323"/>
      <c r="W541" s="323"/>
      <c r="X541" s="323"/>
      <c r="Y541" s="323"/>
      <c r="Z541" s="323"/>
      <c r="AA541" s="323"/>
      <c r="AB541" s="323"/>
      <c r="AC541" s="323"/>
      <c r="AD541" s="323"/>
      <c r="AE541" s="120"/>
      <c r="AG541" s="36"/>
      <c r="AH541" s="36"/>
      <c r="AI541" s="37"/>
      <c r="AJ541" s="111"/>
      <c r="AK541" s="36"/>
      <c r="AL541" s="36"/>
      <c r="AM541" s="36"/>
      <c r="AN541" s="36"/>
      <c r="AO541" s="36"/>
      <c r="AP541" s="36"/>
      <c r="AQ541" s="36"/>
    </row>
    <row r="542" spans="2:43" s="24" customFormat="1" ht="17.25" customHeight="1">
      <c r="B542" s="23"/>
      <c r="C542" s="25"/>
      <c r="D542" s="119"/>
      <c r="E542" s="366"/>
      <c r="F542" s="367"/>
      <c r="G542" s="323"/>
      <c r="H542" s="323"/>
      <c r="I542" s="323"/>
      <c r="J542" s="323"/>
      <c r="K542" s="323"/>
      <c r="L542" s="323"/>
      <c r="M542" s="323"/>
      <c r="N542" s="323"/>
      <c r="O542" s="323"/>
      <c r="P542" s="323"/>
      <c r="Q542" s="323"/>
      <c r="R542" s="323"/>
      <c r="S542" s="323"/>
      <c r="T542" s="323"/>
      <c r="U542" s="323"/>
      <c r="V542" s="323"/>
      <c r="W542" s="323"/>
      <c r="X542" s="323"/>
      <c r="Y542" s="323"/>
      <c r="Z542" s="323"/>
      <c r="AA542" s="323"/>
      <c r="AB542" s="323"/>
      <c r="AC542" s="323"/>
      <c r="AD542" s="323"/>
      <c r="AE542" s="120"/>
      <c r="AG542" s="36"/>
      <c r="AH542" s="111" t="str">
        <f>G537&amp;"@"&amp;K537&amp;"@"&amp;P537&amp;"@"&amp;U537&amp;"@"&amp;Z537&amp;"@"&amp;G538&amp;"@"&amp;K538&amp;"@"&amp;P538&amp;"@"&amp;U538&amp;"@"&amp;Z538&amp;"@"&amp;G539&amp;"@"&amp;K539&amp;"@"&amp;P539&amp;"@"&amp;U539&amp;"@"&amp;Z539&amp;"@"&amp;G540&amp;"@"&amp;K540&amp;"@"&amp;P540&amp;"@"&amp;U540&amp;"@"&amp;Z540&amp;"@"&amp;G541&amp;"@"&amp;K541&amp;"@"&amp;P541&amp;"@"&amp;U541&amp;"@"&amp;Z541&amp;"@"&amp;G542&amp;"@"&amp;K542&amp;"@"&amp;P542&amp;"@"&amp;U542&amp;"@"&amp;Z542</f>
        <v>@@@@@@@@@@@@@@@@@@@@@@@@@@@@@</v>
      </c>
      <c r="AI542" s="37"/>
      <c r="AJ542" s="111"/>
      <c r="AK542" s="36"/>
      <c r="AL542" s="36"/>
      <c r="AM542" s="36"/>
      <c r="AN542" s="36"/>
      <c r="AO542" s="36"/>
      <c r="AP542" s="36"/>
      <c r="AQ542" s="36"/>
    </row>
    <row r="543" spans="3:36" ht="4.5" customHeight="1">
      <c r="C543" s="13"/>
      <c r="D543" s="83"/>
      <c r="E543" s="69"/>
      <c r="F543" s="69"/>
      <c r="G543" s="69"/>
      <c r="H543" s="69"/>
      <c r="I543" s="69"/>
      <c r="J543" s="69"/>
      <c r="K543" s="69"/>
      <c r="L543" s="69"/>
      <c r="M543" s="84"/>
      <c r="N543" s="69"/>
      <c r="O543" s="69"/>
      <c r="P543" s="69"/>
      <c r="Q543" s="69"/>
      <c r="R543" s="69"/>
      <c r="S543" s="69"/>
      <c r="T543" s="69"/>
      <c r="U543" s="69"/>
      <c r="V543" s="69"/>
      <c r="W543" s="69"/>
      <c r="X543" s="69"/>
      <c r="Y543" s="69"/>
      <c r="Z543" s="69"/>
      <c r="AA543" s="69"/>
      <c r="AB543" s="69"/>
      <c r="AC543" s="69"/>
      <c r="AD543" s="69"/>
      <c r="AE543" s="85"/>
      <c r="AI543" s="111"/>
      <c r="AJ543" s="116"/>
    </row>
    <row r="544" spans="35:36" ht="11.25" customHeight="1">
      <c r="AI544" s="37" t="str">
        <f>AI523&amp;"@"&amp;AI530&amp;"@"&amp;AI537</f>
        <v>001;@002;@003;</v>
      </c>
      <c r="AJ544" s="111"/>
    </row>
    <row r="545" spans="4:19" ht="15" customHeight="1">
      <c r="D545" s="17"/>
      <c r="E545" s="17"/>
      <c r="F545" s="17" t="s">
        <v>751</v>
      </c>
      <c r="G545" s="352"/>
      <c r="H545" s="352"/>
      <c r="I545" s="352"/>
      <c r="J545" s="352"/>
      <c r="K545" s="352"/>
      <c r="L545" s="352"/>
      <c r="M545" s="352"/>
      <c r="N545" s="352"/>
      <c r="O545" s="352"/>
      <c r="P545" s="56"/>
      <c r="Q545" s="56"/>
      <c r="R545" s="18"/>
      <c r="S545" s="18"/>
    </row>
    <row r="546" spans="4:19" ht="4.5" customHeight="1">
      <c r="D546" s="17"/>
      <c r="E546" s="17"/>
      <c r="F546" s="17"/>
      <c r="G546" s="18"/>
      <c r="H546" s="18"/>
      <c r="I546" s="18"/>
      <c r="J546" s="45"/>
      <c r="K546" s="18"/>
      <c r="L546" s="18"/>
      <c r="M546" s="18"/>
      <c r="N546" s="18"/>
      <c r="O546" s="18"/>
      <c r="P546" s="56"/>
      <c r="Q546" s="56"/>
      <c r="R546" s="18"/>
      <c r="S546" s="18"/>
    </row>
    <row r="547" spans="4:19" ht="15" customHeight="1">
      <c r="D547" s="17"/>
      <c r="E547" s="17"/>
      <c r="F547" s="17" t="s">
        <v>0</v>
      </c>
      <c r="G547" s="352"/>
      <c r="H547" s="352"/>
      <c r="I547" s="352"/>
      <c r="J547" s="352"/>
      <c r="K547" s="352"/>
      <c r="L547" s="352"/>
      <c r="M547" s="352"/>
      <c r="N547" s="352"/>
      <c r="O547" s="352"/>
      <c r="P547" s="56"/>
      <c r="Q547" s="56"/>
      <c r="R547" s="18"/>
      <c r="S547" s="18"/>
    </row>
    <row r="548" spans="16:17" ht="4.5" customHeight="1">
      <c r="P548" s="56"/>
      <c r="Q548" s="56"/>
    </row>
    <row r="549" spans="4:19" ht="15" customHeight="1">
      <c r="D549" s="17"/>
      <c r="E549" s="17"/>
      <c r="F549" s="17" t="s">
        <v>145</v>
      </c>
      <c r="G549" s="352"/>
      <c r="H549" s="352"/>
      <c r="I549" s="352"/>
      <c r="J549" s="352"/>
      <c r="K549" s="352"/>
      <c r="L549" s="352"/>
      <c r="M549" s="352"/>
      <c r="N549" s="352"/>
      <c r="O549" s="352"/>
      <c r="P549" s="56"/>
      <c r="Q549" s="56"/>
      <c r="R549" s="18"/>
      <c r="S549" s="18"/>
    </row>
    <row r="550" spans="2:22" ht="4.5" customHeight="1">
      <c r="B550" s="221"/>
      <c r="C550" s="222"/>
      <c r="D550" s="222"/>
      <c r="E550" s="222"/>
      <c r="F550" s="222"/>
      <c r="G550" s="222"/>
      <c r="H550" s="222"/>
      <c r="I550" s="222"/>
      <c r="J550" s="222"/>
      <c r="K550" s="222"/>
      <c r="L550" s="222"/>
      <c r="M550" s="222"/>
      <c r="N550" s="222"/>
      <c r="O550" s="222"/>
      <c r="P550" s="222"/>
      <c r="Q550" s="222"/>
      <c r="R550" s="222"/>
      <c r="S550" s="222"/>
      <c r="T550" s="222"/>
      <c r="U550" s="72"/>
      <c r="V550" s="72"/>
    </row>
    <row r="551" spans="4:31" ht="45" customHeight="1">
      <c r="D551" s="5" t="s">
        <v>295</v>
      </c>
      <c r="F551" s="221" t="s">
        <v>505</v>
      </c>
      <c r="G551" s="221"/>
      <c r="H551" s="221"/>
      <c r="I551" s="221"/>
      <c r="J551" s="221"/>
      <c r="K551" s="221"/>
      <c r="L551" s="221"/>
      <c r="M551" s="221"/>
      <c r="N551" s="221"/>
      <c r="O551" s="221"/>
      <c r="P551" s="221"/>
      <c r="Q551" s="221"/>
      <c r="R551" s="221"/>
      <c r="S551" s="221"/>
      <c r="T551" s="221"/>
      <c r="U551" s="221"/>
      <c r="V551" s="221"/>
      <c r="W551" s="221"/>
      <c r="X551" s="221"/>
      <c r="Y551" s="221"/>
      <c r="Z551" s="221"/>
      <c r="AA551" s="221"/>
      <c r="AB551" s="221"/>
      <c r="AC551" s="221"/>
      <c r="AD551" s="221"/>
      <c r="AE551" s="221"/>
    </row>
    <row r="552" spans="4:30" ht="15" customHeight="1">
      <c r="D552" s="17"/>
      <c r="E552" s="17"/>
      <c r="F552" s="17"/>
      <c r="G552" s="17"/>
      <c r="H552" s="17"/>
      <c r="I552" s="17"/>
      <c r="J552" s="17"/>
      <c r="K552" s="18"/>
      <c r="L552" s="18"/>
      <c r="M552" s="18"/>
      <c r="N552" s="18"/>
      <c r="O552" s="18"/>
      <c r="P552" s="18"/>
      <c r="Q552" s="18"/>
      <c r="R552" s="18"/>
      <c r="S552" s="18"/>
      <c r="AD552" s="13"/>
    </row>
    <row r="553" spans="2:30" ht="15" customHeight="1">
      <c r="B553" s="10" t="s">
        <v>1</v>
      </c>
      <c r="C553" s="5" t="s">
        <v>485</v>
      </c>
      <c r="D553" s="17"/>
      <c r="E553" s="17"/>
      <c r="F553" s="17"/>
      <c r="G553" s="17"/>
      <c r="H553" s="17"/>
      <c r="I553" s="17"/>
      <c r="J553" s="17"/>
      <c r="K553" s="18"/>
      <c r="L553" s="18"/>
      <c r="M553" s="18"/>
      <c r="N553" s="18"/>
      <c r="O553" s="18"/>
      <c r="P553" s="18"/>
      <c r="Q553" s="18"/>
      <c r="R553" s="18"/>
      <c r="S553" s="18"/>
      <c r="AD553" s="13"/>
    </row>
    <row r="554" spans="4:19" ht="4.5" customHeight="1">
      <c r="D554" s="17"/>
      <c r="E554" s="17"/>
      <c r="F554" s="17"/>
      <c r="G554" s="17"/>
      <c r="H554" s="17"/>
      <c r="I554" s="17"/>
      <c r="J554" s="17"/>
      <c r="K554" s="18"/>
      <c r="L554" s="18"/>
      <c r="M554" s="18"/>
      <c r="N554" s="18"/>
      <c r="O554" s="18"/>
      <c r="P554" s="18"/>
      <c r="Q554" s="18"/>
      <c r="R554" s="18"/>
      <c r="S554" s="18"/>
    </row>
    <row r="555" spans="4:31" ht="37.5" customHeight="1">
      <c r="D555" s="167" t="s">
        <v>495</v>
      </c>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c r="AA555" s="167"/>
      <c r="AB555" s="167"/>
      <c r="AC555" s="167"/>
      <c r="AD555" s="167"/>
      <c r="AE555" s="167"/>
    </row>
    <row r="556" spans="4:19" ht="4.5" customHeight="1">
      <c r="D556" s="17"/>
      <c r="E556" s="17"/>
      <c r="F556" s="17"/>
      <c r="G556" s="17"/>
      <c r="H556" s="17"/>
      <c r="I556" s="17"/>
      <c r="J556" s="17"/>
      <c r="K556" s="18"/>
      <c r="L556" s="18"/>
      <c r="M556" s="18"/>
      <c r="N556" s="18"/>
      <c r="O556" s="18"/>
      <c r="P556" s="18"/>
      <c r="Q556" s="18"/>
      <c r="R556" s="18"/>
      <c r="S556" s="18"/>
    </row>
    <row r="557" spans="4:34" ht="7.5" customHeight="1">
      <c r="D557" s="86"/>
      <c r="E557" s="86"/>
      <c r="F557" s="86"/>
      <c r="G557" s="86"/>
      <c r="H557" s="86"/>
      <c r="I557" s="86"/>
      <c r="J557" s="86"/>
      <c r="K557" s="87"/>
      <c r="L557" s="87"/>
      <c r="M557" s="87"/>
      <c r="N557" s="87"/>
      <c r="O557" s="87"/>
      <c r="P557" s="87"/>
      <c r="Q557" s="87"/>
      <c r="R557" s="87"/>
      <c r="S557" s="87"/>
      <c r="T557" s="32"/>
      <c r="U557" s="32"/>
      <c r="V557" s="32"/>
      <c r="W557" s="32"/>
      <c r="X557" s="32"/>
      <c r="Y557" s="32"/>
      <c r="Z557" s="32"/>
      <c r="AA557" s="32"/>
      <c r="AB557" s="32"/>
      <c r="AH557" s="36">
        <v>0</v>
      </c>
    </row>
    <row r="558" spans="4:28" ht="15" customHeight="1">
      <c r="D558" s="86"/>
      <c r="E558" s="86"/>
      <c r="F558" s="86"/>
      <c r="G558" s="86"/>
      <c r="H558" s="86"/>
      <c r="I558" s="86"/>
      <c r="J558" s="86"/>
      <c r="K558" s="87"/>
      <c r="L558" s="87"/>
      <c r="M558" s="87"/>
      <c r="N558" s="87"/>
      <c r="O558" s="87"/>
      <c r="P558" s="87"/>
      <c r="Q558" s="87"/>
      <c r="R558" s="87"/>
      <c r="S558" s="87"/>
      <c r="T558" s="32"/>
      <c r="U558" s="32"/>
      <c r="V558" s="32"/>
      <c r="W558" s="32"/>
      <c r="X558" s="32"/>
      <c r="Y558" s="32"/>
      <c r="Z558" s="32"/>
      <c r="AA558" s="32"/>
      <c r="AB558" s="32"/>
    </row>
    <row r="559" spans="4:28" ht="7.5" customHeight="1">
      <c r="D559" s="86"/>
      <c r="E559" s="86"/>
      <c r="F559" s="86"/>
      <c r="G559" s="86"/>
      <c r="H559" s="86"/>
      <c r="I559" s="86"/>
      <c r="J559" s="86"/>
      <c r="K559" s="87"/>
      <c r="L559" s="87"/>
      <c r="M559" s="87"/>
      <c r="N559" s="87"/>
      <c r="O559" s="87"/>
      <c r="P559" s="87"/>
      <c r="Q559" s="87"/>
      <c r="R559" s="87"/>
      <c r="S559" s="87"/>
      <c r="T559" s="32"/>
      <c r="U559" s="32"/>
      <c r="V559" s="32"/>
      <c r="W559" s="32"/>
      <c r="X559" s="32"/>
      <c r="Y559" s="32"/>
      <c r="Z559" s="32"/>
      <c r="AA559" s="32"/>
      <c r="AB559" s="32"/>
    </row>
    <row r="560" spans="4:28" ht="15" customHeight="1">
      <c r="D560" s="86"/>
      <c r="E560" s="86"/>
      <c r="F560" s="86"/>
      <c r="G560" s="86"/>
      <c r="H560" s="86"/>
      <c r="I560" s="86"/>
      <c r="J560" s="86"/>
      <c r="K560" s="87"/>
      <c r="L560" s="87"/>
      <c r="M560" s="87"/>
      <c r="N560" s="87"/>
      <c r="O560" s="87"/>
      <c r="P560" s="87"/>
      <c r="Q560" s="87"/>
      <c r="R560" s="87"/>
      <c r="S560" s="87"/>
      <c r="T560" s="32"/>
      <c r="U560" s="32"/>
      <c r="V560" s="32"/>
      <c r="W560" s="32"/>
      <c r="X560" s="32"/>
      <c r="Y560" s="32"/>
      <c r="Z560" s="32"/>
      <c r="AA560" s="32"/>
      <c r="AB560" s="32"/>
    </row>
    <row r="561" spans="4:28" ht="6.75" customHeight="1">
      <c r="D561" s="86"/>
      <c r="E561" s="86"/>
      <c r="F561" s="86"/>
      <c r="G561" s="86"/>
      <c r="H561" s="86"/>
      <c r="I561" s="86"/>
      <c r="J561" s="86"/>
      <c r="K561" s="87"/>
      <c r="L561" s="87"/>
      <c r="M561" s="87"/>
      <c r="N561" s="87"/>
      <c r="O561" s="87"/>
      <c r="P561" s="87"/>
      <c r="Q561" s="87"/>
      <c r="R561" s="87"/>
      <c r="S561" s="87"/>
      <c r="T561" s="86"/>
      <c r="U561" s="86"/>
      <c r="V561" s="86"/>
      <c r="W561" s="32"/>
      <c r="X561" s="32"/>
      <c r="Y561" s="32"/>
      <c r="Z561" s="32"/>
      <c r="AA561" s="32"/>
      <c r="AB561" s="32"/>
    </row>
    <row r="562" spans="4:28" ht="15" customHeight="1">
      <c r="D562" s="86"/>
      <c r="E562" s="86"/>
      <c r="F562" s="86"/>
      <c r="G562" s="86"/>
      <c r="H562" s="86"/>
      <c r="I562" s="86"/>
      <c r="J562" s="86"/>
      <c r="K562" s="87"/>
      <c r="L562" s="87"/>
      <c r="M562" s="87"/>
      <c r="N562" s="87"/>
      <c r="O562" s="87"/>
      <c r="P562" s="87"/>
      <c r="Q562" s="87"/>
      <c r="R562" s="87"/>
      <c r="S562" s="87"/>
      <c r="T562" s="32"/>
      <c r="U562" s="32"/>
      <c r="V562" s="32"/>
      <c r="W562" s="32"/>
      <c r="X562" s="32"/>
      <c r="Y562" s="32"/>
      <c r="Z562" s="32"/>
      <c r="AA562" s="32"/>
      <c r="AB562" s="32"/>
    </row>
    <row r="563" spans="4:31" ht="7.5" customHeight="1">
      <c r="D563" s="9"/>
      <c r="E563" s="9"/>
      <c r="F563" s="9"/>
      <c r="G563" s="9"/>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row>
    <row r="564" spans="4:31" ht="22.5" customHeight="1">
      <c r="D564" s="218" t="s">
        <v>494</v>
      </c>
      <c r="E564" s="218"/>
      <c r="F564" s="345"/>
      <c r="G564" s="346"/>
      <c r="H564" s="346"/>
      <c r="I564" s="346"/>
      <c r="J564" s="346"/>
      <c r="K564" s="346"/>
      <c r="L564" s="346"/>
      <c r="M564" s="346"/>
      <c r="N564" s="346"/>
      <c r="O564" s="346"/>
      <c r="P564" s="346"/>
      <c r="Q564" s="346"/>
      <c r="R564" s="346"/>
      <c r="S564" s="346"/>
      <c r="T564" s="346"/>
      <c r="U564" s="346"/>
      <c r="V564" s="346"/>
      <c r="W564" s="346"/>
      <c r="X564" s="346"/>
      <c r="Y564" s="346"/>
      <c r="Z564" s="346"/>
      <c r="AA564" s="346"/>
      <c r="AB564" s="346"/>
      <c r="AC564" s="346"/>
      <c r="AD564" s="346"/>
      <c r="AE564" s="347"/>
    </row>
    <row r="565" spans="4:31" ht="22.5" customHeight="1">
      <c r="D565" s="218"/>
      <c r="E565" s="218"/>
      <c r="F565" s="324"/>
      <c r="G565" s="325"/>
      <c r="H565" s="325"/>
      <c r="I565" s="325"/>
      <c r="J565" s="325"/>
      <c r="K565" s="325"/>
      <c r="L565" s="325"/>
      <c r="M565" s="325"/>
      <c r="N565" s="325"/>
      <c r="O565" s="325"/>
      <c r="P565" s="325"/>
      <c r="Q565" s="325"/>
      <c r="R565" s="325"/>
      <c r="S565" s="325"/>
      <c r="T565" s="325"/>
      <c r="U565" s="325"/>
      <c r="V565" s="325"/>
      <c r="W565" s="325"/>
      <c r="X565" s="325"/>
      <c r="Y565" s="325"/>
      <c r="Z565" s="325"/>
      <c r="AA565" s="325"/>
      <c r="AB565" s="325"/>
      <c r="AC565" s="325"/>
      <c r="AD565" s="325"/>
      <c r="AE565" s="326"/>
    </row>
    <row r="566" spans="4:31" ht="22.5" customHeight="1">
      <c r="D566" s="218"/>
      <c r="E566" s="218"/>
      <c r="F566" s="284"/>
      <c r="G566" s="285"/>
      <c r="H566" s="285"/>
      <c r="I566" s="285"/>
      <c r="J566" s="285"/>
      <c r="K566" s="285"/>
      <c r="L566" s="285"/>
      <c r="M566" s="285"/>
      <c r="N566" s="285"/>
      <c r="O566" s="285"/>
      <c r="P566" s="285"/>
      <c r="Q566" s="285"/>
      <c r="R566" s="285"/>
      <c r="S566" s="285"/>
      <c r="T566" s="285"/>
      <c r="U566" s="285"/>
      <c r="V566" s="285"/>
      <c r="W566" s="285"/>
      <c r="X566" s="285"/>
      <c r="Y566" s="285"/>
      <c r="Z566" s="285"/>
      <c r="AA566" s="285"/>
      <c r="AB566" s="285"/>
      <c r="AC566" s="285"/>
      <c r="AD566" s="285"/>
      <c r="AE566" s="286"/>
    </row>
    <row r="567" spans="4:19" ht="15" customHeight="1">
      <c r="D567" s="17"/>
      <c r="E567" s="17"/>
      <c r="F567" s="17"/>
      <c r="G567" s="17"/>
      <c r="H567" s="17"/>
      <c r="I567" s="17"/>
      <c r="J567" s="17"/>
      <c r="K567" s="18"/>
      <c r="L567" s="18"/>
      <c r="M567" s="18"/>
      <c r="N567" s="18"/>
      <c r="O567" s="18"/>
      <c r="P567" s="18"/>
      <c r="Q567" s="18"/>
      <c r="R567" s="18"/>
      <c r="S567" s="18"/>
    </row>
    <row r="568" spans="2:19" ht="15" customHeight="1">
      <c r="B568" s="10" t="s">
        <v>2</v>
      </c>
      <c r="C568" s="5" t="s">
        <v>197</v>
      </c>
      <c r="D568" s="17"/>
      <c r="E568" s="17"/>
      <c r="F568" s="17"/>
      <c r="G568" s="17"/>
      <c r="H568" s="17"/>
      <c r="I568" s="17"/>
      <c r="J568" s="17"/>
      <c r="K568" s="18"/>
      <c r="L568" s="18"/>
      <c r="M568" s="18"/>
      <c r="N568" s="18"/>
      <c r="O568" s="18"/>
      <c r="P568" s="18"/>
      <c r="Q568" s="18"/>
      <c r="R568" s="18"/>
      <c r="S568" s="18"/>
    </row>
    <row r="569" spans="4:19" ht="4.5" customHeight="1">
      <c r="D569" s="17"/>
      <c r="E569" s="17"/>
      <c r="F569" s="17"/>
      <c r="G569" s="17"/>
      <c r="H569" s="17"/>
      <c r="I569" s="17"/>
      <c r="J569" s="17"/>
      <c r="K569" s="18"/>
      <c r="L569" s="18"/>
      <c r="M569" s="18"/>
      <c r="N569" s="18"/>
      <c r="O569" s="18"/>
      <c r="P569" s="18"/>
      <c r="Q569" s="18"/>
      <c r="R569" s="18"/>
      <c r="S569" s="18"/>
    </row>
    <row r="570" spans="4:43" ht="48.75" customHeight="1">
      <c r="D570" s="218" t="s">
        <v>489</v>
      </c>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c r="AC570" s="218"/>
      <c r="AD570" s="218"/>
      <c r="AE570" s="218"/>
      <c r="AG570" s="111"/>
      <c r="AH570" s="111"/>
      <c r="AI570" s="111"/>
      <c r="AJ570" s="111"/>
      <c r="AK570" s="111"/>
      <c r="AL570" s="111"/>
      <c r="AM570" s="111"/>
      <c r="AN570" s="111"/>
      <c r="AO570" s="111"/>
      <c r="AP570" s="111"/>
      <c r="AQ570" s="111"/>
    </row>
    <row r="571" spans="2:43" ht="7.5" customHeight="1">
      <c r="B571" s="12"/>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11"/>
      <c r="AH571" s="111"/>
      <c r="AI571" s="111"/>
      <c r="AJ571" s="111"/>
      <c r="AK571" s="111"/>
      <c r="AL571" s="111"/>
      <c r="AM571" s="111"/>
      <c r="AN571" s="111"/>
      <c r="AO571" s="111"/>
      <c r="AP571" s="111"/>
      <c r="AQ571" s="111"/>
    </row>
    <row r="572" spans="2:43" ht="37.5" customHeight="1">
      <c r="B572" s="12"/>
      <c r="C572" s="13"/>
      <c r="D572" s="233"/>
      <c r="E572" s="234"/>
      <c r="F572" s="234"/>
      <c r="G572" s="235"/>
      <c r="H572" s="175" t="s">
        <v>304</v>
      </c>
      <c r="I572" s="176"/>
      <c r="J572" s="177"/>
      <c r="K572" s="175" t="s">
        <v>305</v>
      </c>
      <c r="L572" s="176"/>
      <c r="M572" s="177"/>
      <c r="N572" s="175" t="s">
        <v>306</v>
      </c>
      <c r="O572" s="176"/>
      <c r="P572" s="177"/>
      <c r="Q572" s="175" t="s">
        <v>307</v>
      </c>
      <c r="R572" s="176"/>
      <c r="S572" s="177"/>
      <c r="T572" s="175" t="s">
        <v>308</v>
      </c>
      <c r="U572" s="176"/>
      <c r="V572" s="177"/>
      <c r="W572" s="175" t="s">
        <v>309</v>
      </c>
      <c r="X572" s="176"/>
      <c r="Y572" s="177"/>
      <c r="Z572" s="175" t="s">
        <v>310</v>
      </c>
      <c r="AA572" s="176"/>
      <c r="AB572" s="177"/>
      <c r="AC572" s="164" t="s">
        <v>311</v>
      </c>
      <c r="AD572" s="165"/>
      <c r="AE572" s="166"/>
      <c r="AF572" s="13"/>
      <c r="AG572" s="111"/>
      <c r="AH572" s="111"/>
      <c r="AI572" s="111"/>
      <c r="AJ572" s="111"/>
      <c r="AK572" s="111"/>
      <c r="AL572" s="111"/>
      <c r="AM572" s="111"/>
      <c r="AN572" s="111"/>
      <c r="AO572" s="111"/>
      <c r="AP572" s="111"/>
      <c r="AQ572" s="111"/>
    </row>
    <row r="573" spans="2:43" ht="18.75" customHeight="1">
      <c r="B573" s="12"/>
      <c r="C573" s="13"/>
      <c r="D573" s="236" t="s">
        <v>330</v>
      </c>
      <c r="E573" s="236"/>
      <c r="F573" s="236"/>
      <c r="G573" s="236"/>
      <c r="H573" s="122"/>
      <c r="I573" s="123" t="s">
        <v>528</v>
      </c>
      <c r="J573" s="124"/>
      <c r="K573" s="122"/>
      <c r="L573" s="123" t="s">
        <v>528</v>
      </c>
      <c r="M573" s="124"/>
      <c r="N573" s="122"/>
      <c r="O573" s="123" t="s">
        <v>528</v>
      </c>
      <c r="P573" s="124"/>
      <c r="Q573" s="122"/>
      <c r="R573" s="123" t="s">
        <v>528</v>
      </c>
      <c r="S573" s="124"/>
      <c r="T573" s="122"/>
      <c r="U573" s="123" t="s">
        <v>528</v>
      </c>
      <c r="V573" s="124"/>
      <c r="W573" s="122"/>
      <c r="X573" s="123" t="s">
        <v>528</v>
      </c>
      <c r="Y573" s="124"/>
      <c r="Z573" s="122"/>
      <c r="AA573" s="123" t="s">
        <v>528</v>
      </c>
      <c r="AB573" s="124"/>
      <c r="AC573" s="122"/>
      <c r="AD573" s="123" t="s">
        <v>528</v>
      </c>
      <c r="AE573" s="124"/>
      <c r="AF573" s="88"/>
      <c r="AG573" s="111"/>
      <c r="AH573" s="111"/>
      <c r="AI573" s="111"/>
      <c r="AJ573" s="111"/>
      <c r="AK573" s="111"/>
      <c r="AL573" s="111"/>
      <c r="AM573" s="111"/>
      <c r="AN573" s="111"/>
      <c r="AO573" s="111"/>
      <c r="AP573" s="111"/>
      <c r="AQ573" s="111"/>
    </row>
    <row r="574" spans="2:43" ht="18.75" customHeight="1">
      <c r="B574" s="12"/>
      <c r="C574" s="13"/>
      <c r="D574" s="236"/>
      <c r="E574" s="236"/>
      <c r="F574" s="236"/>
      <c r="G574" s="236"/>
      <c r="H574" s="238" t="s">
        <v>148</v>
      </c>
      <c r="I574" s="238"/>
      <c r="J574" s="238"/>
      <c r="K574" s="171" t="s">
        <v>148</v>
      </c>
      <c r="L574" s="171"/>
      <c r="M574" s="171"/>
      <c r="N574" s="171" t="s">
        <v>148</v>
      </c>
      <c r="O574" s="171"/>
      <c r="P574" s="171"/>
      <c r="Q574" s="171" t="s">
        <v>148</v>
      </c>
      <c r="R574" s="171"/>
      <c r="S574" s="171"/>
      <c r="T574" s="171" t="s">
        <v>148</v>
      </c>
      <c r="U574" s="171"/>
      <c r="V574" s="171"/>
      <c r="W574" s="171" t="s">
        <v>148</v>
      </c>
      <c r="X574" s="171"/>
      <c r="Y574" s="171"/>
      <c r="Z574" s="171" t="s">
        <v>148</v>
      </c>
      <c r="AA574" s="171"/>
      <c r="AB574" s="171"/>
      <c r="AC574" s="171" t="s">
        <v>148</v>
      </c>
      <c r="AD574" s="171"/>
      <c r="AE574" s="171"/>
      <c r="AF574" s="13"/>
      <c r="AG574" s="111"/>
      <c r="AH574" s="111"/>
      <c r="AI574" s="111"/>
      <c r="AJ574" s="111"/>
      <c r="AK574" s="111"/>
      <c r="AL574" s="111"/>
      <c r="AM574" s="111"/>
      <c r="AN574" s="111"/>
      <c r="AO574" s="111"/>
      <c r="AP574" s="111"/>
      <c r="AQ574" s="111"/>
    </row>
    <row r="575" spans="2:43" ht="18.75" customHeight="1" thickBot="1">
      <c r="B575" s="12"/>
      <c r="C575" s="13"/>
      <c r="D575" s="237"/>
      <c r="E575" s="237"/>
      <c r="F575" s="237"/>
      <c r="G575" s="237"/>
      <c r="H575" s="130"/>
      <c r="I575" s="131" t="s">
        <v>528</v>
      </c>
      <c r="J575" s="132"/>
      <c r="K575" s="130"/>
      <c r="L575" s="131" t="s">
        <v>528</v>
      </c>
      <c r="M575" s="132"/>
      <c r="N575" s="130"/>
      <c r="O575" s="131" t="s">
        <v>528</v>
      </c>
      <c r="P575" s="132"/>
      <c r="Q575" s="130"/>
      <c r="R575" s="131"/>
      <c r="S575" s="132"/>
      <c r="T575" s="130"/>
      <c r="U575" s="131" t="s">
        <v>528</v>
      </c>
      <c r="V575" s="132"/>
      <c r="W575" s="130"/>
      <c r="X575" s="131" t="s">
        <v>528</v>
      </c>
      <c r="Y575" s="132"/>
      <c r="Z575" s="130"/>
      <c r="AA575" s="131" t="s">
        <v>667</v>
      </c>
      <c r="AB575" s="132"/>
      <c r="AC575" s="130"/>
      <c r="AD575" s="131" t="s">
        <v>667</v>
      </c>
      <c r="AE575" s="132"/>
      <c r="AF575" s="13"/>
      <c r="AG575" s="111"/>
      <c r="AH575" s="111"/>
      <c r="AI575" s="111"/>
      <c r="AJ575" s="111"/>
      <c r="AK575" s="111"/>
      <c r="AL575" s="111"/>
      <c r="AM575" s="111"/>
      <c r="AN575" s="111"/>
      <c r="AO575" s="111"/>
      <c r="AP575" s="111"/>
      <c r="AQ575" s="111"/>
    </row>
    <row r="576" spans="2:43" ht="18.75" customHeight="1" thickTop="1">
      <c r="B576" s="12"/>
      <c r="C576" s="13"/>
      <c r="D576" s="270" t="s">
        <v>331</v>
      </c>
      <c r="E576" s="270"/>
      <c r="F576" s="270"/>
      <c r="G576" s="270"/>
      <c r="H576" s="127"/>
      <c r="I576" s="128" t="s">
        <v>528</v>
      </c>
      <c r="J576" s="129"/>
      <c r="K576" s="127"/>
      <c r="L576" s="128" t="s">
        <v>528</v>
      </c>
      <c r="M576" s="129"/>
      <c r="N576" s="127"/>
      <c r="O576" s="128" t="s">
        <v>528</v>
      </c>
      <c r="P576" s="129"/>
      <c r="Q576" s="127"/>
      <c r="R576" s="128" t="s">
        <v>528</v>
      </c>
      <c r="S576" s="129"/>
      <c r="T576" s="127"/>
      <c r="U576" s="128" t="s">
        <v>528</v>
      </c>
      <c r="V576" s="129"/>
      <c r="W576" s="127"/>
      <c r="X576" s="128" t="s">
        <v>528</v>
      </c>
      <c r="Y576" s="129"/>
      <c r="Z576" s="127"/>
      <c r="AA576" s="128" t="s">
        <v>667</v>
      </c>
      <c r="AB576" s="129"/>
      <c r="AC576" s="127"/>
      <c r="AD576" s="128" t="s">
        <v>667</v>
      </c>
      <c r="AE576" s="129"/>
      <c r="AF576" s="13"/>
      <c r="AG576" s="111"/>
      <c r="AH576" s="111"/>
      <c r="AI576" s="111"/>
      <c r="AJ576" s="111"/>
      <c r="AK576" s="111"/>
      <c r="AL576" s="111"/>
      <c r="AM576" s="111"/>
      <c r="AN576" s="111"/>
      <c r="AO576" s="111"/>
      <c r="AP576" s="111"/>
      <c r="AQ576" s="111"/>
    </row>
    <row r="577" spans="2:43" ht="18.75" customHeight="1">
      <c r="B577" s="12"/>
      <c r="C577" s="13"/>
      <c r="D577" s="236"/>
      <c r="E577" s="236"/>
      <c r="F577" s="236"/>
      <c r="G577" s="236"/>
      <c r="H577" s="171" t="s">
        <v>148</v>
      </c>
      <c r="I577" s="171"/>
      <c r="J577" s="171"/>
      <c r="K577" s="171" t="s">
        <v>148</v>
      </c>
      <c r="L577" s="171"/>
      <c r="M577" s="171"/>
      <c r="N577" s="171" t="s">
        <v>148</v>
      </c>
      <c r="O577" s="171"/>
      <c r="P577" s="171"/>
      <c r="Q577" s="171" t="s">
        <v>148</v>
      </c>
      <c r="R577" s="171"/>
      <c r="S577" s="171"/>
      <c r="T577" s="171" t="s">
        <v>148</v>
      </c>
      <c r="U577" s="171"/>
      <c r="V577" s="171"/>
      <c r="W577" s="171" t="s">
        <v>148</v>
      </c>
      <c r="X577" s="171"/>
      <c r="Y577" s="171"/>
      <c r="Z577" s="171" t="s">
        <v>148</v>
      </c>
      <c r="AA577" s="171"/>
      <c r="AB577" s="171"/>
      <c r="AC577" s="171" t="s">
        <v>148</v>
      </c>
      <c r="AD577" s="171"/>
      <c r="AE577" s="171"/>
      <c r="AF577" s="13"/>
      <c r="AG577" s="111"/>
      <c r="AH577" s="111"/>
      <c r="AI577" s="111"/>
      <c r="AJ577" s="111"/>
      <c r="AK577" s="111"/>
      <c r="AL577" s="111"/>
      <c r="AM577" s="111"/>
      <c r="AN577" s="111"/>
      <c r="AO577" s="111"/>
      <c r="AP577" s="111"/>
      <c r="AQ577" s="111"/>
    </row>
    <row r="578" spans="2:43" ht="18.75" customHeight="1">
      <c r="B578" s="12"/>
      <c r="C578" s="13"/>
      <c r="D578" s="236"/>
      <c r="E578" s="236"/>
      <c r="F578" s="236"/>
      <c r="G578" s="236"/>
      <c r="H578" s="122"/>
      <c r="I578" s="123" t="s">
        <v>528</v>
      </c>
      <c r="J578" s="124"/>
      <c r="K578" s="122"/>
      <c r="L578" s="123" t="s">
        <v>528</v>
      </c>
      <c r="M578" s="124"/>
      <c r="N578" s="122"/>
      <c r="O578" s="123" t="s">
        <v>528</v>
      </c>
      <c r="P578" s="124"/>
      <c r="Q578" s="122"/>
      <c r="R578" s="123" t="s">
        <v>528</v>
      </c>
      <c r="S578" s="124"/>
      <c r="T578" s="122"/>
      <c r="U578" s="123" t="s">
        <v>528</v>
      </c>
      <c r="V578" s="124"/>
      <c r="W578" s="122"/>
      <c r="X578" s="123" t="s">
        <v>667</v>
      </c>
      <c r="Y578" s="124"/>
      <c r="Z578" s="122"/>
      <c r="AA578" s="123" t="s">
        <v>667</v>
      </c>
      <c r="AB578" s="124"/>
      <c r="AC578" s="122"/>
      <c r="AD578" s="123" t="s">
        <v>667</v>
      </c>
      <c r="AE578" s="124"/>
      <c r="AF578" s="80"/>
      <c r="AG578" s="111"/>
      <c r="AH578" s="111"/>
      <c r="AI578" s="111"/>
      <c r="AJ578" s="111"/>
      <c r="AK578" s="111"/>
      <c r="AL578" s="111"/>
      <c r="AM578" s="111"/>
      <c r="AN578" s="111"/>
      <c r="AO578" s="111"/>
      <c r="AP578" s="111"/>
      <c r="AQ578" s="111"/>
    </row>
    <row r="579" spans="2:43" ht="7.5" customHeight="1">
      <c r="B579" s="12"/>
      <c r="C579" s="13"/>
      <c r="D579" s="89"/>
      <c r="E579" s="89"/>
      <c r="F579" s="89"/>
      <c r="G579" s="89"/>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3"/>
      <c r="AG579" s="111"/>
      <c r="AH579" s="111"/>
      <c r="AI579" s="111"/>
      <c r="AJ579" s="111"/>
      <c r="AK579" s="111"/>
      <c r="AL579" s="111"/>
      <c r="AM579" s="111"/>
      <c r="AN579" s="111"/>
      <c r="AO579" s="111"/>
      <c r="AP579" s="111"/>
      <c r="AQ579" s="111"/>
    </row>
    <row r="580" spans="2:43" ht="15" customHeight="1">
      <c r="B580" s="12"/>
      <c r="C580" s="13"/>
      <c r="D580" s="5" t="s">
        <v>295</v>
      </c>
      <c r="AF580" s="13"/>
      <c r="AG580" s="111"/>
      <c r="AH580" s="111"/>
      <c r="AI580" s="111"/>
      <c r="AJ580" s="111"/>
      <c r="AK580" s="111"/>
      <c r="AL580" s="111"/>
      <c r="AM580" s="111"/>
      <c r="AN580" s="111"/>
      <c r="AO580" s="111"/>
      <c r="AP580" s="111"/>
      <c r="AQ580" s="111"/>
    </row>
    <row r="581" spans="3:43" ht="4.5" customHeight="1">
      <c r="C581" s="13"/>
      <c r="AF581" s="13"/>
      <c r="AG581" s="111"/>
      <c r="AH581" s="111"/>
      <c r="AI581" s="111"/>
      <c r="AJ581" s="111"/>
      <c r="AK581" s="111"/>
      <c r="AL581" s="111"/>
      <c r="AM581" s="111"/>
      <c r="AN581" s="111"/>
      <c r="AO581" s="111"/>
      <c r="AP581" s="111"/>
      <c r="AQ581" s="111"/>
    </row>
    <row r="582" spans="3:43" ht="18.75" customHeight="1">
      <c r="C582" s="13"/>
      <c r="D582" s="305"/>
      <c r="E582" s="306"/>
      <c r="F582" s="306"/>
      <c r="G582" s="307"/>
      <c r="H582" s="164" t="s">
        <v>304</v>
      </c>
      <c r="I582" s="165"/>
      <c r="J582" s="166"/>
      <c r="K582" s="164" t="s">
        <v>305</v>
      </c>
      <c r="L582" s="165"/>
      <c r="M582" s="166"/>
      <c r="N582" s="164" t="s">
        <v>306</v>
      </c>
      <c r="O582" s="165"/>
      <c r="P582" s="166"/>
      <c r="Q582" s="164" t="s">
        <v>307</v>
      </c>
      <c r="R582" s="165"/>
      <c r="S582" s="166"/>
      <c r="T582" s="164" t="s">
        <v>308</v>
      </c>
      <c r="U582" s="165"/>
      <c r="V582" s="166"/>
      <c r="W582" s="164" t="s">
        <v>309</v>
      </c>
      <c r="X582" s="165"/>
      <c r="Y582" s="166"/>
      <c r="Z582" s="164" t="s">
        <v>310</v>
      </c>
      <c r="AA582" s="165"/>
      <c r="AB582" s="166"/>
      <c r="AC582" s="283" t="s">
        <v>311</v>
      </c>
      <c r="AD582" s="283"/>
      <c r="AE582" s="283"/>
      <c r="AF582" s="13"/>
      <c r="AG582" s="111"/>
      <c r="AH582" s="111"/>
      <c r="AI582" s="111"/>
      <c r="AJ582" s="111"/>
      <c r="AK582" s="111"/>
      <c r="AL582" s="111"/>
      <c r="AM582" s="111"/>
      <c r="AN582" s="111"/>
      <c r="AO582" s="111"/>
      <c r="AP582" s="111"/>
      <c r="AQ582" s="111"/>
    </row>
    <row r="583" spans="3:43" ht="52.5" customHeight="1" thickBot="1">
      <c r="C583" s="13"/>
      <c r="D583" s="348" t="s">
        <v>330</v>
      </c>
      <c r="E583" s="349"/>
      <c r="F583" s="349"/>
      <c r="G583" s="350"/>
      <c r="H583" s="280" t="s">
        <v>747</v>
      </c>
      <c r="I583" s="281"/>
      <c r="J583" s="282"/>
      <c r="K583" s="280" t="s">
        <v>747</v>
      </c>
      <c r="L583" s="281"/>
      <c r="M583" s="282"/>
      <c r="N583" s="280" t="s">
        <v>747</v>
      </c>
      <c r="O583" s="281"/>
      <c r="P583" s="282"/>
      <c r="Q583" s="280" t="s">
        <v>747</v>
      </c>
      <c r="R583" s="281"/>
      <c r="S583" s="282"/>
      <c r="T583" s="280" t="s">
        <v>747</v>
      </c>
      <c r="U583" s="281"/>
      <c r="V583" s="282"/>
      <c r="W583" s="280" t="s">
        <v>747</v>
      </c>
      <c r="X583" s="281"/>
      <c r="Y583" s="282"/>
      <c r="Z583" s="280" t="s">
        <v>326</v>
      </c>
      <c r="AA583" s="281"/>
      <c r="AB583" s="282"/>
      <c r="AC583" s="351" t="s">
        <v>326</v>
      </c>
      <c r="AD583" s="351"/>
      <c r="AE583" s="351"/>
      <c r="AF583" s="13"/>
      <c r="AG583" s="111"/>
      <c r="AH583" s="111"/>
      <c r="AI583" s="111"/>
      <c r="AJ583" s="111"/>
      <c r="AK583" s="111"/>
      <c r="AL583" s="111"/>
      <c r="AM583" s="111"/>
      <c r="AN583" s="111"/>
      <c r="AO583" s="111"/>
      <c r="AP583" s="111"/>
      <c r="AQ583" s="111"/>
    </row>
    <row r="584" spans="3:43" ht="52.5" customHeight="1" thickTop="1">
      <c r="C584" s="13"/>
      <c r="D584" s="353" t="s">
        <v>331</v>
      </c>
      <c r="E584" s="354"/>
      <c r="F584" s="354"/>
      <c r="G584" s="355"/>
      <c r="H584" s="279" t="s">
        <v>3</v>
      </c>
      <c r="I584" s="279"/>
      <c r="J584" s="279"/>
      <c r="K584" s="279" t="s">
        <v>3</v>
      </c>
      <c r="L584" s="279"/>
      <c r="M584" s="279"/>
      <c r="N584" s="316" t="s">
        <v>746</v>
      </c>
      <c r="O584" s="316"/>
      <c r="P584" s="316"/>
      <c r="Q584" s="279" t="s">
        <v>3</v>
      </c>
      <c r="R584" s="279"/>
      <c r="S584" s="279"/>
      <c r="T584" s="279" t="s">
        <v>3</v>
      </c>
      <c r="U584" s="279"/>
      <c r="V584" s="279"/>
      <c r="W584" s="316" t="s">
        <v>746</v>
      </c>
      <c r="X584" s="316"/>
      <c r="Y584" s="316"/>
      <c r="Z584" s="316" t="s">
        <v>746</v>
      </c>
      <c r="AA584" s="316"/>
      <c r="AB584" s="316"/>
      <c r="AC584" s="316" t="s">
        <v>746</v>
      </c>
      <c r="AD584" s="316"/>
      <c r="AE584" s="316"/>
      <c r="AF584" s="13"/>
      <c r="AG584" s="111"/>
      <c r="AH584" s="111"/>
      <c r="AI584" s="111"/>
      <c r="AJ584" s="111"/>
      <c r="AK584" s="111"/>
      <c r="AL584" s="111"/>
      <c r="AM584" s="111"/>
      <c r="AN584" s="111"/>
      <c r="AO584" s="111"/>
      <c r="AP584" s="111"/>
      <c r="AQ584" s="111"/>
    </row>
    <row r="585" spans="4:31" ht="7.5" customHeight="1">
      <c r="D585" s="89"/>
      <c r="E585" s="89"/>
      <c r="F585" s="89"/>
      <c r="G585" s="89"/>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row>
    <row r="586" spans="4:31" ht="15" customHeight="1">
      <c r="D586" s="89"/>
      <c r="E586" s="89"/>
      <c r="F586" s="89"/>
      <c r="G586" s="89"/>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row>
    <row r="587" ht="15" customHeight="1">
      <c r="C587" s="5" t="s">
        <v>164</v>
      </c>
    </row>
    <row r="588" ht="5.25" customHeight="1"/>
    <row r="589" spans="2:3" ht="13.5">
      <c r="B589" s="10" t="s">
        <v>4</v>
      </c>
      <c r="C589" s="5" t="s">
        <v>406</v>
      </c>
    </row>
    <row r="590" ht="4.5" customHeight="1"/>
    <row r="591" spans="2:43" s="11" customFormat="1" ht="67.5" customHeight="1">
      <c r="B591" s="90"/>
      <c r="D591" s="275" t="s">
        <v>660</v>
      </c>
      <c r="E591" s="275"/>
      <c r="F591" s="275"/>
      <c r="G591" s="275"/>
      <c r="H591" s="275"/>
      <c r="I591" s="275"/>
      <c r="J591" s="275"/>
      <c r="K591" s="275"/>
      <c r="L591" s="275"/>
      <c r="M591" s="275"/>
      <c r="N591" s="275"/>
      <c r="O591" s="275"/>
      <c r="P591" s="275"/>
      <c r="Q591" s="275"/>
      <c r="R591" s="275"/>
      <c r="S591" s="275"/>
      <c r="T591" s="275"/>
      <c r="U591" s="275"/>
      <c r="V591" s="275"/>
      <c r="W591" s="275"/>
      <c r="X591" s="275"/>
      <c r="Y591" s="275"/>
      <c r="Z591" s="275"/>
      <c r="AA591" s="275"/>
      <c r="AB591" s="275"/>
      <c r="AC591" s="275"/>
      <c r="AD591" s="275"/>
      <c r="AE591" s="275"/>
      <c r="AG591" s="143"/>
      <c r="AH591" s="143"/>
      <c r="AI591" s="143"/>
      <c r="AJ591" s="143"/>
      <c r="AK591" s="143"/>
      <c r="AL591" s="143"/>
      <c r="AM591" s="143"/>
      <c r="AN591" s="143"/>
      <c r="AO591" s="143"/>
      <c r="AP591" s="143"/>
      <c r="AQ591" s="143"/>
    </row>
    <row r="592" spans="2:43" s="11" customFormat="1" ht="4.5" customHeight="1">
      <c r="B592" s="90"/>
      <c r="AG592" s="143"/>
      <c r="AH592" s="143"/>
      <c r="AI592" s="143"/>
      <c r="AJ592" s="143"/>
      <c r="AK592" s="143"/>
      <c r="AL592" s="143"/>
      <c r="AM592" s="143"/>
      <c r="AN592" s="143"/>
      <c r="AO592" s="143"/>
      <c r="AP592" s="143"/>
      <c r="AQ592" s="143"/>
    </row>
    <row r="593" spans="2:43" s="11" customFormat="1" ht="15" customHeight="1">
      <c r="B593" s="62" t="str">
        <f>IF(AG593=TRUE,"未記入","")</f>
        <v>未記入</v>
      </c>
      <c r="D593" s="91"/>
      <c r="E593" s="91"/>
      <c r="F593" s="91"/>
      <c r="G593" s="91"/>
      <c r="H593" s="91"/>
      <c r="I593" s="91"/>
      <c r="J593" s="91"/>
      <c r="K593" s="91"/>
      <c r="L593" s="91"/>
      <c r="M593" s="91"/>
      <c r="N593" s="91"/>
      <c r="O593" s="91"/>
      <c r="P593" s="91"/>
      <c r="Q593" s="91"/>
      <c r="R593" s="91"/>
      <c r="S593" s="91"/>
      <c r="T593" s="91"/>
      <c r="U593" s="91"/>
      <c r="AG593" s="36" t="b">
        <f>IF(OR(AH593=1,AH593=2,AH593=3),FALSE,TRUE)</f>
        <v>1</v>
      </c>
      <c r="AH593" s="36">
        <v>0</v>
      </c>
      <c r="AI593" s="143"/>
      <c r="AJ593" s="143"/>
      <c r="AK593" s="143"/>
      <c r="AL593" s="143"/>
      <c r="AM593" s="143"/>
      <c r="AN593" s="143"/>
      <c r="AO593" s="143"/>
      <c r="AP593" s="143"/>
      <c r="AQ593" s="143"/>
    </row>
    <row r="594" spans="2:43" s="11" customFormat="1" ht="4.5" customHeight="1">
      <c r="B594" s="90"/>
      <c r="D594" s="91"/>
      <c r="E594" s="91"/>
      <c r="F594" s="91"/>
      <c r="G594" s="91"/>
      <c r="H594" s="91"/>
      <c r="I594" s="91"/>
      <c r="J594" s="91"/>
      <c r="K594" s="91"/>
      <c r="L594" s="91"/>
      <c r="M594" s="91"/>
      <c r="N594" s="91"/>
      <c r="O594" s="91"/>
      <c r="P594" s="91"/>
      <c r="Q594" s="91"/>
      <c r="R594" s="91"/>
      <c r="S594" s="91"/>
      <c r="T594" s="91"/>
      <c r="U594" s="91"/>
      <c r="AG594" s="143"/>
      <c r="AH594" s="143"/>
      <c r="AI594" s="143"/>
      <c r="AJ594" s="143"/>
      <c r="AK594" s="143"/>
      <c r="AL594" s="143"/>
      <c r="AM594" s="143"/>
      <c r="AN594" s="143"/>
      <c r="AO594" s="143"/>
      <c r="AP594" s="143"/>
      <c r="AQ594" s="143"/>
    </row>
    <row r="595" spans="2:43" s="11" customFormat="1" ht="7.5" customHeight="1">
      <c r="B595" s="90"/>
      <c r="AG595" s="143"/>
      <c r="AH595" s="143"/>
      <c r="AI595" s="143"/>
      <c r="AJ595" s="143"/>
      <c r="AK595" s="143"/>
      <c r="AL595" s="143"/>
      <c r="AM595" s="143"/>
      <c r="AN595" s="143"/>
      <c r="AO595" s="143"/>
      <c r="AP595" s="143"/>
      <c r="AQ595" s="143"/>
    </row>
    <row r="596" spans="2:43" s="11" customFormat="1" ht="15" customHeight="1">
      <c r="B596" s="62">
        <f>IF(AG596=TRUE,"未記入","")</f>
      </c>
      <c r="E596" s="156"/>
      <c r="F596" s="158"/>
      <c r="G596" s="9" t="s">
        <v>319</v>
      </c>
      <c r="H596" s="56"/>
      <c r="I596" s="56"/>
      <c r="J596" s="56"/>
      <c r="K596" s="56"/>
      <c r="L596" s="92"/>
      <c r="M596" s="92"/>
      <c r="N596" s="275"/>
      <c r="O596" s="275"/>
      <c r="P596" s="275"/>
      <c r="Q596" s="275"/>
      <c r="R596" s="275"/>
      <c r="S596" s="275"/>
      <c r="AG596" s="36" t="b">
        <f>IF(AND(AH593=1,E596=""),TRUE,FALSE)</f>
        <v>0</v>
      </c>
      <c r="AH596" s="143"/>
      <c r="AI596" s="143"/>
      <c r="AJ596" s="143"/>
      <c r="AK596" s="143"/>
      <c r="AL596" s="143"/>
      <c r="AM596" s="143"/>
      <c r="AN596" s="143"/>
      <c r="AO596" s="143"/>
      <c r="AP596" s="143"/>
      <c r="AQ596" s="143"/>
    </row>
    <row r="597" spans="2:43" s="11" customFormat="1" ht="4.5" customHeight="1">
      <c r="B597" s="90"/>
      <c r="AG597" s="143"/>
      <c r="AH597" s="143"/>
      <c r="AI597" s="143"/>
      <c r="AJ597" s="143"/>
      <c r="AK597" s="143"/>
      <c r="AL597" s="143"/>
      <c r="AM597" s="143"/>
      <c r="AN597" s="143"/>
      <c r="AO597" s="143"/>
      <c r="AP597" s="143"/>
      <c r="AQ597" s="143"/>
    </row>
    <row r="598" ht="14.25" customHeight="1"/>
    <row r="599" spans="2:3" ht="15" customHeight="1">
      <c r="B599" s="10" t="s">
        <v>5</v>
      </c>
      <c r="C599" s="5" t="s">
        <v>198</v>
      </c>
    </row>
    <row r="600" ht="7.5" customHeight="1"/>
    <row r="601" spans="3:31" ht="45" customHeight="1">
      <c r="C601" s="5" t="s">
        <v>6</v>
      </c>
      <c r="D601" s="167" t="s">
        <v>739</v>
      </c>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c r="AA601" s="167"/>
      <c r="AB601" s="167"/>
      <c r="AC601" s="167"/>
      <c r="AD601" s="167"/>
      <c r="AE601" s="167"/>
    </row>
    <row r="602" ht="4.5" customHeight="1"/>
    <row r="603" spans="2:34" ht="15" customHeight="1">
      <c r="B603" s="62" t="str">
        <f>IF(AG603=TRUE,"未記入","")</f>
        <v>未記入</v>
      </c>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G603" s="36" t="b">
        <f>IF(OR(AH603=1,AH603=2,AH603=3),FALSE,TRUE)</f>
        <v>1</v>
      </c>
      <c r="AH603" s="36">
        <v>0</v>
      </c>
    </row>
    <row r="604" spans="4:28" ht="4.5" customHeight="1">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row>
    <row r="605" spans="2:43" s="11" customFormat="1" ht="15" customHeight="1">
      <c r="B605" s="90"/>
      <c r="D605" s="5"/>
      <c r="E605" s="5"/>
      <c r="F605" s="5"/>
      <c r="G605" s="5"/>
      <c r="AG605" s="143"/>
      <c r="AH605" s="143"/>
      <c r="AI605" s="143"/>
      <c r="AJ605" s="143"/>
      <c r="AK605" s="143"/>
      <c r="AL605" s="143"/>
      <c r="AM605" s="143"/>
      <c r="AN605" s="143"/>
      <c r="AO605" s="143"/>
      <c r="AP605" s="143"/>
      <c r="AQ605" s="143"/>
    </row>
    <row r="606" spans="2:3" ht="15" customHeight="1">
      <c r="B606" s="10" t="s">
        <v>7</v>
      </c>
      <c r="C606" s="5" t="s">
        <v>8</v>
      </c>
    </row>
    <row r="607" ht="4.5" customHeight="1"/>
    <row r="608" spans="4:31" ht="97.5" customHeight="1">
      <c r="D608" s="167" t="s">
        <v>133</v>
      </c>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c r="AA608" s="167"/>
      <c r="AB608" s="167"/>
      <c r="AC608" s="167"/>
      <c r="AD608" s="167"/>
      <c r="AE608" s="167"/>
    </row>
    <row r="609" spans="4:31" ht="4.5" customHeight="1">
      <c r="D609" s="9"/>
      <c r="E609" s="9"/>
      <c r="F609" s="9"/>
      <c r="G609" s="9"/>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2:34" ht="15" customHeight="1">
      <c r="B610" s="62" t="str">
        <f>IF(AG610=TRUE,"未記入","")</f>
        <v>未記入</v>
      </c>
      <c r="D610" s="33" t="s">
        <v>740</v>
      </c>
      <c r="E610" s="33"/>
      <c r="F610" s="33"/>
      <c r="G610" s="33"/>
      <c r="H610" s="32"/>
      <c r="I610" s="32"/>
      <c r="J610" s="32"/>
      <c r="K610" s="32"/>
      <c r="L610" s="32"/>
      <c r="M610" s="32"/>
      <c r="N610" s="32"/>
      <c r="O610" s="32"/>
      <c r="P610" s="32"/>
      <c r="Q610" s="32"/>
      <c r="R610" s="32"/>
      <c r="S610" s="32"/>
      <c r="T610" s="32"/>
      <c r="U610" s="32"/>
      <c r="V610" s="32"/>
      <c r="W610" s="32"/>
      <c r="X610" s="32"/>
      <c r="Y610" s="32"/>
      <c r="AG610" s="36" t="b">
        <f>IF(OR(AH610=1,AH610=2),FALSE,TRUE)</f>
        <v>1</v>
      </c>
      <c r="AH610" s="36">
        <v>0</v>
      </c>
    </row>
    <row r="611" spans="4:43" ht="4.5" customHeight="1">
      <c r="D611" s="4"/>
      <c r="E611" s="4"/>
      <c r="F611" s="4"/>
      <c r="G611" s="4"/>
      <c r="AP611" s="111"/>
      <c r="AQ611" s="111"/>
    </row>
    <row r="612" spans="4:43" ht="18.75" customHeight="1">
      <c r="D612" s="33" t="s">
        <v>134</v>
      </c>
      <c r="E612" s="33"/>
      <c r="F612" s="33"/>
      <c r="G612" s="33"/>
      <c r="H612" s="32"/>
      <c r="I612" s="32"/>
      <c r="J612" s="32"/>
      <c r="K612" s="32"/>
      <c r="L612" s="32"/>
      <c r="M612" s="32"/>
      <c r="N612" s="32"/>
      <c r="O612" s="32"/>
      <c r="P612" s="32"/>
      <c r="Q612" s="32"/>
      <c r="R612" s="32"/>
      <c r="S612" s="32"/>
      <c r="T612" s="32"/>
      <c r="U612" s="32"/>
      <c r="V612" s="32"/>
      <c r="W612" s="32"/>
      <c r="X612" s="32"/>
      <c r="Y612" s="32"/>
      <c r="AG612" s="111"/>
      <c r="AH612" s="111"/>
      <c r="AI612" s="111"/>
      <c r="AL612" s="144"/>
      <c r="AP612" s="111"/>
      <c r="AQ612" s="111"/>
    </row>
    <row r="613" spans="8:43" ht="4.5" customHeight="1">
      <c r="H613" s="18"/>
      <c r="I613" s="18"/>
      <c r="J613" s="18"/>
      <c r="K613" s="18"/>
      <c r="L613" s="18"/>
      <c r="M613" s="18"/>
      <c r="N613" s="18"/>
      <c r="O613" s="18"/>
      <c r="P613" s="18"/>
      <c r="Q613" s="18"/>
      <c r="R613" s="18"/>
      <c r="S613" s="18"/>
      <c r="T613" s="13"/>
      <c r="U613" s="13"/>
      <c r="V613" s="13"/>
      <c r="W613" s="18"/>
      <c r="X613" s="18"/>
      <c r="Y613" s="18"/>
      <c r="Z613" s="18"/>
      <c r="AA613" s="18"/>
      <c r="AB613" s="18"/>
      <c r="AG613" s="111"/>
      <c r="AH613" s="111"/>
      <c r="AI613" s="111"/>
      <c r="AP613" s="111"/>
      <c r="AQ613" s="111"/>
    </row>
    <row r="614" spans="20:43" ht="4.5" customHeight="1">
      <c r="T614" s="13"/>
      <c r="U614" s="13"/>
      <c r="V614" s="13"/>
      <c r="W614" s="13"/>
      <c r="X614" s="13"/>
      <c r="Y614" s="13"/>
      <c r="Z614" s="13"/>
      <c r="AA614" s="13"/>
      <c r="AB614" s="13"/>
      <c r="AG614" s="111"/>
      <c r="AH614" s="111"/>
      <c r="AI614" s="111"/>
      <c r="AP614" s="111"/>
      <c r="AQ614" s="111"/>
    </row>
    <row r="615" spans="2:43" ht="15" customHeight="1">
      <c r="B615" s="62"/>
      <c r="D615" s="5" t="s">
        <v>165</v>
      </c>
      <c r="E615" s="32"/>
      <c r="F615" s="32"/>
      <c r="G615" s="32"/>
      <c r="H615" s="32"/>
      <c r="I615" s="32"/>
      <c r="J615" s="32"/>
      <c r="K615" s="32"/>
      <c r="L615" s="32"/>
      <c r="M615" s="32"/>
      <c r="N615" s="32"/>
      <c r="O615" s="32"/>
      <c r="P615" s="32"/>
      <c r="T615" s="13"/>
      <c r="U615" s="13"/>
      <c r="V615" s="13"/>
      <c r="W615" s="13"/>
      <c r="X615" s="13"/>
      <c r="Y615" s="13"/>
      <c r="Z615" s="13"/>
      <c r="AA615" s="13"/>
      <c r="AB615" s="13"/>
      <c r="AG615" s="36" t="b">
        <f>IF(OR($AH$610&lt;&gt;2,AND($AH$610=2,OR(AH615=1,AH615=2,AH615=3))),FALSE,TRUE)</f>
        <v>0</v>
      </c>
      <c r="AH615" s="36">
        <v>0</v>
      </c>
      <c r="AI615" s="37" t="str">
        <f>AK615&amp;";"&amp;AH615</f>
        <v>001;0</v>
      </c>
      <c r="AK615" s="116" t="s">
        <v>515</v>
      </c>
      <c r="AP615" s="111"/>
      <c r="AQ615" s="111"/>
    </row>
    <row r="616" spans="20:43" ht="11.25" customHeight="1">
      <c r="T616" s="13"/>
      <c r="U616" s="13"/>
      <c r="V616" s="13"/>
      <c r="W616" s="13"/>
      <c r="X616" s="13"/>
      <c r="Y616" s="13"/>
      <c r="Z616" s="13"/>
      <c r="AA616" s="13"/>
      <c r="AB616" s="13"/>
      <c r="AG616" s="111"/>
      <c r="AH616" s="111"/>
      <c r="AI616" s="111"/>
      <c r="AK616" s="116"/>
      <c r="AP616" s="111"/>
      <c r="AQ616" s="111"/>
    </row>
    <row r="617" spans="2:43" ht="15" customHeight="1">
      <c r="B617" s="62"/>
      <c r="D617" s="5" t="s">
        <v>166</v>
      </c>
      <c r="E617" s="32"/>
      <c r="F617" s="32"/>
      <c r="G617" s="32"/>
      <c r="H617" s="32"/>
      <c r="I617" s="32"/>
      <c r="J617" s="32"/>
      <c r="K617" s="32"/>
      <c r="L617" s="32"/>
      <c r="M617" s="32"/>
      <c r="N617" s="32"/>
      <c r="O617" s="32"/>
      <c r="P617" s="32"/>
      <c r="T617" s="13"/>
      <c r="U617" s="13"/>
      <c r="V617" s="13"/>
      <c r="W617" s="13"/>
      <c r="X617" s="13"/>
      <c r="Y617" s="13"/>
      <c r="Z617" s="13"/>
      <c r="AA617" s="13"/>
      <c r="AB617" s="13"/>
      <c r="AG617" s="36" t="b">
        <f>IF(OR($AH$610&lt;&gt;2,AND($AH$610=2,OR(AH617=1,AH617=2,AH617=3))),FALSE,TRUE)</f>
        <v>0</v>
      </c>
      <c r="AH617" s="36">
        <v>0</v>
      </c>
      <c r="AI617" s="37" t="str">
        <f>AK617&amp;";"&amp;AH617</f>
        <v>002;0</v>
      </c>
      <c r="AK617" s="116" t="s">
        <v>516</v>
      </c>
      <c r="AP617" s="111"/>
      <c r="AQ617" s="111"/>
    </row>
    <row r="618" spans="17:43" ht="11.25" customHeight="1">
      <c r="Q618" s="93"/>
      <c r="R618" s="13"/>
      <c r="S618" s="13"/>
      <c r="T618" s="13"/>
      <c r="U618" s="13"/>
      <c r="V618" s="13"/>
      <c r="W618" s="13"/>
      <c r="X618" s="13"/>
      <c r="Y618" s="13"/>
      <c r="Z618" s="13"/>
      <c r="AA618" s="13"/>
      <c r="AB618" s="13"/>
      <c r="AG618" s="111"/>
      <c r="AH618" s="111"/>
      <c r="AI618" s="111"/>
      <c r="AK618" s="116"/>
      <c r="AP618" s="111"/>
      <c r="AQ618" s="111"/>
    </row>
    <row r="619" spans="2:43" ht="15" customHeight="1">
      <c r="B619" s="62"/>
      <c r="D619" s="5" t="s">
        <v>167</v>
      </c>
      <c r="E619" s="32"/>
      <c r="F619" s="32"/>
      <c r="G619" s="32"/>
      <c r="H619" s="32"/>
      <c r="I619" s="32"/>
      <c r="J619" s="32"/>
      <c r="K619" s="32"/>
      <c r="L619" s="32"/>
      <c r="M619" s="32"/>
      <c r="N619" s="32"/>
      <c r="O619" s="32"/>
      <c r="P619" s="32"/>
      <c r="T619" s="13" t="s">
        <v>9</v>
      </c>
      <c r="U619" s="13"/>
      <c r="V619" s="13"/>
      <c r="W619" s="13"/>
      <c r="X619" s="13"/>
      <c r="Y619" s="13"/>
      <c r="Z619" s="13"/>
      <c r="AA619" s="13"/>
      <c r="AB619" s="13"/>
      <c r="AG619" s="36" t="b">
        <f>IF(OR($AH$610&lt;&gt;2,AND($AH$610=2,OR(AH619=1,AH619=2,AH619=3))),FALSE,TRUE)</f>
        <v>0</v>
      </c>
      <c r="AH619" s="36">
        <v>0</v>
      </c>
      <c r="AI619" s="37" t="str">
        <f>AK619&amp;";"&amp;AH619</f>
        <v>003;0</v>
      </c>
      <c r="AK619" s="116" t="s">
        <v>517</v>
      </c>
      <c r="AP619" s="111"/>
      <c r="AQ619" s="111"/>
    </row>
    <row r="620" spans="20:43" ht="11.25" customHeight="1">
      <c r="T620" s="13"/>
      <c r="U620" s="13"/>
      <c r="V620" s="13"/>
      <c r="W620" s="13"/>
      <c r="X620" s="13"/>
      <c r="Y620" s="13"/>
      <c r="Z620" s="13"/>
      <c r="AA620" s="13"/>
      <c r="AB620" s="13"/>
      <c r="AG620" s="111"/>
      <c r="AH620" s="111"/>
      <c r="AI620" s="111"/>
      <c r="AK620" s="116"/>
      <c r="AP620" s="111"/>
      <c r="AQ620" s="111"/>
    </row>
    <row r="621" spans="2:43" ht="15" customHeight="1">
      <c r="B621" s="62"/>
      <c r="D621" s="5" t="s">
        <v>168</v>
      </c>
      <c r="E621" s="32"/>
      <c r="F621" s="32"/>
      <c r="G621" s="32"/>
      <c r="H621" s="32"/>
      <c r="I621" s="32"/>
      <c r="J621" s="32"/>
      <c r="K621" s="32"/>
      <c r="L621" s="32"/>
      <c r="M621" s="32"/>
      <c r="N621" s="32"/>
      <c r="O621" s="32"/>
      <c r="P621" s="32"/>
      <c r="AG621" s="36" t="b">
        <f>IF(OR($AH$610&lt;&gt;2,AND($AH$610=2,OR(AH621=1,AH621=2,AH621=3))),FALSE,TRUE)</f>
        <v>0</v>
      </c>
      <c r="AH621" s="36">
        <v>0</v>
      </c>
      <c r="AI621" s="37" t="str">
        <f>AK621&amp;";"&amp;AH621</f>
        <v>004;0</v>
      </c>
      <c r="AK621" s="116" t="s">
        <v>519</v>
      </c>
      <c r="AP621" s="111"/>
      <c r="AQ621" s="111"/>
    </row>
    <row r="622" spans="33:37" ht="11.25" customHeight="1">
      <c r="AG622" s="111"/>
      <c r="AH622" s="111"/>
      <c r="AI622" s="111"/>
      <c r="AK622" s="116"/>
    </row>
    <row r="623" spans="2:37" ht="15" customHeight="1">
      <c r="B623" s="62"/>
      <c r="D623" s="4" t="s">
        <v>676</v>
      </c>
      <c r="E623" s="33"/>
      <c r="F623" s="33"/>
      <c r="G623" s="33"/>
      <c r="H623" s="32"/>
      <c r="I623" s="32"/>
      <c r="J623" s="32"/>
      <c r="K623" s="32"/>
      <c r="L623" s="32"/>
      <c r="M623" s="32"/>
      <c r="N623" s="32"/>
      <c r="O623" s="32"/>
      <c r="P623" s="32"/>
      <c r="T623" s="13"/>
      <c r="AG623" s="36" t="b">
        <f>IF(OR($AH$610&lt;&gt;2,AND($AH$610=2,OR(AH623=1,AH623=2,AH623=3))),FALSE,TRUE)</f>
        <v>0</v>
      </c>
      <c r="AH623" s="36">
        <v>0</v>
      </c>
      <c r="AI623" s="37" t="str">
        <f>AK623&amp;";"&amp;AH623</f>
        <v>005;0</v>
      </c>
      <c r="AK623" s="116" t="s">
        <v>572</v>
      </c>
    </row>
    <row r="624" spans="20:37" ht="11.25" customHeight="1">
      <c r="T624" s="13"/>
      <c r="AG624" s="111"/>
      <c r="AH624" s="111"/>
      <c r="AI624" s="111"/>
      <c r="AK624" s="116"/>
    </row>
    <row r="625" spans="2:37" ht="15" customHeight="1">
      <c r="B625" s="62"/>
      <c r="D625" s="5" t="s">
        <v>677</v>
      </c>
      <c r="E625" s="32"/>
      <c r="F625" s="32"/>
      <c r="G625" s="32"/>
      <c r="H625" s="32"/>
      <c r="I625" s="32"/>
      <c r="J625" s="32"/>
      <c r="K625" s="32"/>
      <c r="L625" s="32"/>
      <c r="M625" s="32"/>
      <c r="N625" s="32"/>
      <c r="O625" s="32"/>
      <c r="P625" s="81"/>
      <c r="Q625" s="13"/>
      <c r="R625" s="13"/>
      <c r="T625" s="13"/>
      <c r="AG625" s="36" t="b">
        <f>IF(OR($AH$610&lt;&gt;2,AND($AH$610=2,OR(AH625=1,AH625=2,AH625=3))),FALSE,TRUE)</f>
        <v>0</v>
      </c>
      <c r="AH625" s="36">
        <v>0</v>
      </c>
      <c r="AI625" s="37" t="str">
        <f>AK625&amp;";"&amp;AH625</f>
        <v>006;0</v>
      </c>
      <c r="AK625" s="116" t="s">
        <v>573</v>
      </c>
    </row>
    <row r="626" spans="17:37" ht="11.25" customHeight="1">
      <c r="Q626" s="13"/>
      <c r="R626" s="13"/>
      <c r="S626" s="13"/>
      <c r="T626" s="13"/>
      <c r="AG626" s="111"/>
      <c r="AH626" s="111"/>
      <c r="AI626" s="111"/>
      <c r="AK626" s="116"/>
    </row>
    <row r="627" spans="2:37" ht="15" customHeight="1">
      <c r="B627" s="62"/>
      <c r="D627" s="5" t="s">
        <v>678</v>
      </c>
      <c r="E627" s="32"/>
      <c r="F627" s="32"/>
      <c r="G627" s="32"/>
      <c r="H627" s="32"/>
      <c r="I627" s="32"/>
      <c r="J627" s="32"/>
      <c r="K627" s="32"/>
      <c r="L627" s="32"/>
      <c r="M627" s="32"/>
      <c r="N627" s="32"/>
      <c r="O627" s="32"/>
      <c r="P627" s="32"/>
      <c r="T627" s="13" t="s">
        <v>9</v>
      </c>
      <c r="AG627" s="36" t="b">
        <f>IF(OR($AH$610&lt;&gt;2,AND($AH$610=2,OR(AH627=1,AH627=2,AH627=3))),FALSE,TRUE)</f>
        <v>0</v>
      </c>
      <c r="AH627" s="36">
        <v>0</v>
      </c>
      <c r="AI627" s="37" t="str">
        <f>AK627&amp;";"&amp;AH627</f>
        <v>007;0</v>
      </c>
      <c r="AK627" s="116" t="s">
        <v>547</v>
      </c>
    </row>
    <row r="628" spans="20:37" ht="11.25" customHeight="1">
      <c r="T628" s="13"/>
      <c r="AG628" s="111"/>
      <c r="AH628" s="111"/>
      <c r="AI628" s="111"/>
      <c r="AK628" s="116"/>
    </row>
    <row r="629" spans="2:37" ht="15" customHeight="1">
      <c r="B629" s="62"/>
      <c r="D629" s="5" t="s">
        <v>679</v>
      </c>
      <c r="E629" s="32"/>
      <c r="F629" s="32"/>
      <c r="G629" s="32"/>
      <c r="H629" s="32"/>
      <c r="I629" s="32"/>
      <c r="J629" s="32"/>
      <c r="K629" s="32"/>
      <c r="L629" s="32"/>
      <c r="M629" s="32"/>
      <c r="N629" s="32"/>
      <c r="O629" s="32"/>
      <c r="P629" s="32"/>
      <c r="AG629" s="36" t="b">
        <f>IF(OR($AH$610&lt;&gt;2,AND($AH$610=2,OR(AH629=1,AH629=2,AH629=3))),FALSE,TRUE)</f>
        <v>0</v>
      </c>
      <c r="AH629" s="36">
        <v>0</v>
      </c>
      <c r="AI629" s="37" t="str">
        <f>AK629&amp;";"&amp;AH629</f>
        <v>008;0</v>
      </c>
      <c r="AK629" s="116" t="s">
        <v>574</v>
      </c>
    </row>
    <row r="630" spans="33:37" ht="11.25" customHeight="1">
      <c r="AG630" s="111"/>
      <c r="AH630" s="111"/>
      <c r="AI630" s="111"/>
      <c r="AK630" s="116"/>
    </row>
    <row r="631" spans="2:37" ht="15" customHeight="1">
      <c r="B631" s="62"/>
      <c r="D631" s="5" t="s">
        <v>680</v>
      </c>
      <c r="E631" s="32"/>
      <c r="F631" s="32"/>
      <c r="G631" s="32"/>
      <c r="H631" s="32"/>
      <c r="I631" s="32"/>
      <c r="J631" s="32"/>
      <c r="K631" s="32"/>
      <c r="L631" s="32"/>
      <c r="M631" s="32"/>
      <c r="N631" s="32"/>
      <c r="O631" s="32"/>
      <c r="P631" s="81"/>
      <c r="Q631" s="13"/>
      <c r="R631" s="13"/>
      <c r="S631" s="13"/>
      <c r="T631" s="13"/>
      <c r="AG631" s="36" t="b">
        <f>IF(OR($AH$610&lt;&gt;2,AND($AH$610=2,OR(AH631=1,AH631=2,AH631=3))),FALSE,TRUE)</f>
        <v>0</v>
      </c>
      <c r="AH631" s="36">
        <v>0</v>
      </c>
      <c r="AI631" s="37" t="str">
        <f>AK631&amp;";"&amp;AH631</f>
        <v>009;0</v>
      </c>
      <c r="AK631" s="116" t="s">
        <v>548</v>
      </c>
    </row>
    <row r="632" spans="17:37" ht="11.25" customHeight="1">
      <c r="Q632" s="13"/>
      <c r="R632" s="13"/>
      <c r="S632" s="13"/>
      <c r="T632" s="13"/>
      <c r="AG632" s="111"/>
      <c r="AH632" s="111"/>
      <c r="AI632" s="111"/>
      <c r="AK632" s="116"/>
    </row>
    <row r="633" spans="2:37" ht="15" customHeight="1">
      <c r="B633" s="62"/>
      <c r="D633" s="5" t="s">
        <v>681</v>
      </c>
      <c r="E633" s="32"/>
      <c r="F633" s="32"/>
      <c r="G633" s="32"/>
      <c r="H633" s="32"/>
      <c r="I633" s="32"/>
      <c r="J633" s="32"/>
      <c r="K633" s="32"/>
      <c r="L633" s="32"/>
      <c r="M633" s="32"/>
      <c r="N633" s="32"/>
      <c r="O633" s="32"/>
      <c r="P633" s="32"/>
      <c r="T633" s="13" t="s">
        <v>9</v>
      </c>
      <c r="AG633" s="36" t="b">
        <f>IF(OR($AH$610&lt;&gt;2,AND($AH$610=2,OR(AH633=1,AH633=2,AH633=3))),FALSE,TRUE)</f>
        <v>0</v>
      </c>
      <c r="AH633" s="36">
        <v>0</v>
      </c>
      <c r="AI633" s="37" t="str">
        <f>AK633&amp;";"&amp;AH633</f>
        <v>010;0</v>
      </c>
      <c r="AK633" s="116" t="s">
        <v>549</v>
      </c>
    </row>
    <row r="634" spans="33:37" ht="11.25" customHeight="1">
      <c r="AG634" s="111"/>
      <c r="AH634" s="111"/>
      <c r="AI634" s="111"/>
      <c r="AK634" s="116"/>
    </row>
    <row r="635" spans="2:37" ht="15" customHeight="1">
      <c r="B635" s="62"/>
      <c r="D635" s="5" t="s">
        <v>682</v>
      </c>
      <c r="E635" s="32"/>
      <c r="F635" s="32"/>
      <c r="G635" s="32"/>
      <c r="H635" s="32"/>
      <c r="I635" s="32"/>
      <c r="J635" s="32"/>
      <c r="K635" s="32"/>
      <c r="L635" s="32"/>
      <c r="M635" s="32"/>
      <c r="N635" s="32"/>
      <c r="O635" s="32"/>
      <c r="P635" s="32"/>
      <c r="T635" s="13"/>
      <c r="AG635" s="36" t="b">
        <f>IF(OR($AH$610&lt;&gt;2,AND($AH$610=2,OR(AH635=1,AH635=2,AH635=3))),FALSE,TRUE)</f>
        <v>0</v>
      </c>
      <c r="AH635" s="36">
        <v>0</v>
      </c>
      <c r="AI635" s="37" t="str">
        <f>AK635&amp;";"&amp;AH635</f>
        <v>011;0</v>
      </c>
      <c r="AK635" s="116" t="s">
        <v>575</v>
      </c>
    </row>
    <row r="636" spans="20:37" ht="11.25" customHeight="1">
      <c r="T636" s="13"/>
      <c r="AG636" s="111"/>
      <c r="AH636" s="111"/>
      <c r="AI636" s="111"/>
      <c r="AK636" s="116"/>
    </row>
    <row r="637" spans="2:37" ht="15" customHeight="1">
      <c r="B637" s="62"/>
      <c r="D637" s="5" t="s">
        <v>683</v>
      </c>
      <c r="E637" s="32"/>
      <c r="F637" s="32"/>
      <c r="G637" s="32"/>
      <c r="H637" s="32"/>
      <c r="I637" s="32"/>
      <c r="J637" s="32"/>
      <c r="K637" s="32"/>
      <c r="L637" s="32"/>
      <c r="M637" s="32"/>
      <c r="N637" s="32"/>
      <c r="O637" s="32"/>
      <c r="P637" s="32"/>
      <c r="T637" s="13"/>
      <c r="AG637" s="36" t="b">
        <f>IF(OR($AH$610&lt;&gt;2,AND($AH$610=2,OR(AH637=1,AH637=2,AH637=3))),FALSE,TRUE)</f>
        <v>0</v>
      </c>
      <c r="AH637" s="36">
        <v>0</v>
      </c>
      <c r="AI637" s="37" t="str">
        <f>AK637&amp;";"&amp;AH637</f>
        <v>012;0</v>
      </c>
      <c r="AK637" s="116" t="s">
        <v>550</v>
      </c>
    </row>
    <row r="638" spans="16:37" ht="11.25" customHeight="1">
      <c r="P638" s="13"/>
      <c r="Q638" s="13"/>
      <c r="R638" s="13"/>
      <c r="S638" s="13"/>
      <c r="T638" s="13"/>
      <c r="AG638" s="111"/>
      <c r="AH638" s="111"/>
      <c r="AI638" s="111"/>
      <c r="AK638" s="116"/>
    </row>
    <row r="639" spans="2:37" ht="15" customHeight="1">
      <c r="B639" s="62"/>
      <c r="D639" s="5" t="s">
        <v>684</v>
      </c>
      <c r="E639" s="32"/>
      <c r="F639" s="32"/>
      <c r="G639" s="32"/>
      <c r="H639" s="32"/>
      <c r="I639" s="32"/>
      <c r="J639" s="32"/>
      <c r="K639" s="32"/>
      <c r="L639" s="32"/>
      <c r="M639" s="32"/>
      <c r="N639" s="32"/>
      <c r="O639" s="32"/>
      <c r="P639" s="32"/>
      <c r="T639" s="13" t="s">
        <v>9</v>
      </c>
      <c r="AG639" s="36" t="b">
        <f>IF(OR($AH$610&lt;&gt;2,AND($AH$610=2,OR(AH639=1,AH639=2,AH639=3))),FALSE,TRUE)</f>
        <v>0</v>
      </c>
      <c r="AH639" s="36">
        <v>0</v>
      </c>
      <c r="AI639" s="37" t="str">
        <f>AK639&amp;";"&amp;AH639</f>
        <v>013;0</v>
      </c>
      <c r="AK639" s="116" t="s">
        <v>551</v>
      </c>
    </row>
    <row r="640" spans="20:37" ht="7.5" customHeight="1">
      <c r="T640" s="13"/>
      <c r="AG640" s="111"/>
      <c r="AH640" s="37" t="str">
        <f>AI615&amp;"@"&amp;AI617&amp;"@"&amp;AI619&amp;"@"&amp;AI621&amp;"@"&amp;AI623&amp;"@"&amp;AI625&amp;"@"&amp;AI627&amp;"@"&amp;AI629&amp;"@"&amp;AI631&amp;"@"&amp;AI633&amp;"@"&amp;AI635&amp;"@"&amp;AI637&amp;"@"&amp;AI639</f>
        <v>001;0@002;0@003;0@004;0@005;0@006;0@007;0@008;0@009;0@010;0@011;0@012;0@013;0</v>
      </c>
      <c r="AI640" s="111"/>
      <c r="AK640" s="116"/>
    </row>
    <row r="641" spans="4:20" ht="15" customHeight="1">
      <c r="D641" s="5" t="s">
        <v>417</v>
      </c>
      <c r="T641" s="13"/>
    </row>
    <row r="642" spans="6:29" ht="18.75" customHeight="1">
      <c r="F642" s="356"/>
      <c r="G642" s="357"/>
      <c r="H642" s="357"/>
      <c r="I642" s="357"/>
      <c r="J642" s="357"/>
      <c r="K642" s="357"/>
      <c r="L642" s="357"/>
      <c r="M642" s="357"/>
      <c r="N642" s="357"/>
      <c r="O642" s="357"/>
      <c r="P642" s="357"/>
      <c r="Q642" s="357"/>
      <c r="R642" s="357"/>
      <c r="S642" s="357"/>
      <c r="T642" s="357"/>
      <c r="U642" s="357"/>
      <c r="V642" s="357"/>
      <c r="W642" s="357"/>
      <c r="X642" s="357"/>
      <c r="Y642" s="357"/>
      <c r="Z642" s="357"/>
      <c r="AA642" s="357"/>
      <c r="AB642" s="357"/>
      <c r="AC642" s="358"/>
    </row>
    <row r="643" spans="6:29" ht="18.75" customHeight="1">
      <c r="F643" s="359"/>
      <c r="G643" s="360"/>
      <c r="H643" s="360"/>
      <c r="I643" s="360"/>
      <c r="J643" s="360"/>
      <c r="K643" s="360"/>
      <c r="L643" s="360"/>
      <c r="M643" s="360"/>
      <c r="N643" s="360"/>
      <c r="O643" s="360"/>
      <c r="P643" s="360"/>
      <c r="Q643" s="360"/>
      <c r="R643" s="360"/>
      <c r="S643" s="360"/>
      <c r="T643" s="360"/>
      <c r="U643" s="360"/>
      <c r="V643" s="360"/>
      <c r="W643" s="360"/>
      <c r="X643" s="360"/>
      <c r="Y643" s="360"/>
      <c r="Z643" s="360"/>
      <c r="AA643" s="360"/>
      <c r="AB643" s="360"/>
      <c r="AC643" s="361"/>
    </row>
    <row r="644" spans="8:28" ht="4.5" customHeight="1">
      <c r="H644" s="18"/>
      <c r="I644" s="18"/>
      <c r="J644" s="18"/>
      <c r="K644" s="18"/>
      <c r="L644" s="18"/>
      <c r="M644" s="18"/>
      <c r="N644" s="18"/>
      <c r="O644" s="18"/>
      <c r="P644" s="18"/>
      <c r="Q644" s="18"/>
      <c r="R644" s="18"/>
      <c r="S644" s="18"/>
      <c r="T644" s="18"/>
      <c r="U644" s="18"/>
      <c r="V644" s="18"/>
      <c r="W644" s="18"/>
      <c r="X644" s="18"/>
      <c r="Y644" s="18"/>
      <c r="Z644" s="18"/>
      <c r="AA644" s="18"/>
      <c r="AB644" s="18"/>
    </row>
    <row r="645" spans="4:28" ht="15" customHeight="1">
      <c r="D645" s="5" t="s">
        <v>480</v>
      </c>
      <c r="H645" s="18"/>
      <c r="I645" s="18"/>
      <c r="J645" s="18"/>
      <c r="K645" s="18"/>
      <c r="L645" s="18"/>
      <c r="M645" s="18"/>
      <c r="N645" s="18"/>
      <c r="O645" s="18"/>
      <c r="P645" s="18"/>
      <c r="Q645" s="18"/>
      <c r="R645" s="18"/>
      <c r="S645" s="18"/>
      <c r="T645" s="18"/>
      <c r="U645" s="18"/>
      <c r="V645" s="18"/>
      <c r="W645" s="18"/>
      <c r="X645" s="18"/>
      <c r="Y645" s="18"/>
      <c r="Z645" s="18"/>
      <c r="AA645" s="18"/>
      <c r="AB645" s="18"/>
    </row>
    <row r="646" spans="6:29" ht="18.75" customHeight="1">
      <c r="F646" s="356"/>
      <c r="G646" s="357"/>
      <c r="H646" s="357"/>
      <c r="I646" s="357"/>
      <c r="J646" s="357"/>
      <c r="K646" s="357"/>
      <c r="L646" s="357"/>
      <c r="M646" s="357"/>
      <c r="N646" s="357"/>
      <c r="O646" s="357"/>
      <c r="P646" s="357"/>
      <c r="Q646" s="357"/>
      <c r="R646" s="357"/>
      <c r="S646" s="357"/>
      <c r="T646" s="357"/>
      <c r="U646" s="357"/>
      <c r="V646" s="357"/>
      <c r="W646" s="357"/>
      <c r="X646" s="357"/>
      <c r="Y646" s="357"/>
      <c r="Z646" s="357"/>
      <c r="AA646" s="357"/>
      <c r="AB646" s="357"/>
      <c r="AC646" s="358"/>
    </row>
    <row r="647" spans="6:29" ht="18.75" customHeight="1">
      <c r="F647" s="359"/>
      <c r="G647" s="360"/>
      <c r="H647" s="360"/>
      <c r="I647" s="360"/>
      <c r="J647" s="360"/>
      <c r="K647" s="360"/>
      <c r="L647" s="360"/>
      <c r="M647" s="360"/>
      <c r="N647" s="360"/>
      <c r="O647" s="360"/>
      <c r="P647" s="360"/>
      <c r="Q647" s="360"/>
      <c r="R647" s="360"/>
      <c r="S647" s="360"/>
      <c r="T647" s="360"/>
      <c r="U647" s="360"/>
      <c r="V647" s="360"/>
      <c r="W647" s="360"/>
      <c r="X647" s="360"/>
      <c r="Y647" s="360"/>
      <c r="Z647" s="360"/>
      <c r="AA647" s="360"/>
      <c r="AB647" s="360"/>
      <c r="AC647" s="361"/>
    </row>
    <row r="648" spans="8:28" ht="7.5" customHeight="1">
      <c r="H648" s="20"/>
      <c r="I648" s="20"/>
      <c r="J648" s="20"/>
      <c r="K648" s="20"/>
      <c r="L648" s="20"/>
      <c r="M648" s="20"/>
      <c r="N648" s="20"/>
      <c r="O648" s="20"/>
      <c r="P648" s="20"/>
      <c r="Q648" s="20"/>
      <c r="R648" s="20"/>
      <c r="S648" s="20"/>
      <c r="T648" s="20"/>
      <c r="U648" s="20"/>
      <c r="V648" s="20"/>
      <c r="W648" s="20"/>
      <c r="X648" s="20"/>
      <c r="Y648" s="20"/>
      <c r="Z648" s="20"/>
      <c r="AA648" s="20"/>
      <c r="AB648" s="20"/>
    </row>
    <row r="649" spans="4:31" ht="78.75" customHeight="1">
      <c r="D649" s="5" t="s">
        <v>295</v>
      </c>
      <c r="F649" s="221" t="s">
        <v>685</v>
      </c>
      <c r="G649" s="221"/>
      <c r="H649" s="221"/>
      <c r="I649" s="221"/>
      <c r="J649" s="221"/>
      <c r="K649" s="221"/>
      <c r="L649" s="221"/>
      <c r="M649" s="221"/>
      <c r="N649" s="221"/>
      <c r="O649" s="221"/>
      <c r="P649" s="221"/>
      <c r="Q649" s="221"/>
      <c r="R649" s="221"/>
      <c r="S649" s="221"/>
      <c r="T649" s="221"/>
      <c r="U649" s="221"/>
      <c r="V649" s="221"/>
      <c r="W649" s="221"/>
      <c r="X649" s="221"/>
      <c r="Y649" s="221"/>
      <c r="Z649" s="221"/>
      <c r="AA649" s="221"/>
      <c r="AB649" s="221"/>
      <c r="AC649" s="221"/>
      <c r="AD649" s="221"/>
      <c r="AE649" s="221"/>
    </row>
    <row r="650" spans="8:31" ht="15" customHeight="1">
      <c r="H650" s="9"/>
      <c r="I650" s="9"/>
      <c r="J650" s="9"/>
      <c r="K650" s="4"/>
      <c r="L650" s="4"/>
      <c r="M650" s="4"/>
      <c r="N650" s="4"/>
      <c r="O650" s="4"/>
      <c r="P650" s="4"/>
      <c r="Q650" s="4"/>
      <c r="R650" s="4"/>
      <c r="S650" s="4"/>
      <c r="T650" s="4"/>
      <c r="U650" s="4"/>
      <c r="V650" s="4"/>
      <c r="W650" s="4"/>
      <c r="X650" s="4"/>
      <c r="Y650" s="4"/>
      <c r="Z650" s="4"/>
      <c r="AA650" s="4"/>
      <c r="AB650" s="4"/>
      <c r="AC650" s="4"/>
      <c r="AD650" s="4"/>
      <c r="AE650" s="4"/>
    </row>
    <row r="651" spans="2:3" ht="15" customHeight="1">
      <c r="B651" s="10" t="s">
        <v>10</v>
      </c>
      <c r="C651" s="5" t="s">
        <v>199</v>
      </c>
    </row>
    <row r="652" ht="4.5" customHeight="1"/>
    <row r="653" spans="4:31" ht="60" customHeight="1">
      <c r="D653" s="275" t="s">
        <v>496</v>
      </c>
      <c r="E653" s="275"/>
      <c r="F653" s="275"/>
      <c r="G653" s="275"/>
      <c r="H653" s="275"/>
      <c r="I653" s="275"/>
      <c r="J653" s="275"/>
      <c r="K653" s="275"/>
      <c r="L653" s="275"/>
      <c r="M653" s="275"/>
      <c r="N653" s="275"/>
      <c r="O653" s="275"/>
      <c r="P653" s="275"/>
      <c r="Q653" s="275"/>
      <c r="R653" s="275"/>
      <c r="S653" s="275"/>
      <c r="T653" s="275"/>
      <c r="U653" s="275"/>
      <c r="V653" s="275"/>
      <c r="W653" s="275"/>
      <c r="X653" s="275"/>
      <c r="Y653" s="275"/>
      <c r="Z653" s="275"/>
      <c r="AA653" s="275"/>
      <c r="AB653" s="275"/>
      <c r="AC653" s="275"/>
      <c r="AD653" s="11"/>
      <c r="AE653" s="11"/>
    </row>
    <row r="654" spans="4:31" ht="4.5" customHeight="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row>
    <row r="655" spans="4:43" ht="15" customHeight="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11"/>
      <c r="AE655" s="11"/>
      <c r="AG655" s="111"/>
      <c r="AH655" s="111" t="b">
        <v>0</v>
      </c>
      <c r="AI655" s="111" t="b">
        <v>0</v>
      </c>
      <c r="AJ655" s="111" t="b">
        <v>0</v>
      </c>
      <c r="AK655" s="111" t="b">
        <v>0</v>
      </c>
      <c r="AL655" s="111" t="b">
        <v>0</v>
      </c>
      <c r="AM655" s="117" t="s">
        <v>515</v>
      </c>
      <c r="AN655" s="117" t="s">
        <v>516</v>
      </c>
      <c r="AO655" s="117" t="s">
        <v>517</v>
      </c>
      <c r="AP655" s="117" t="s">
        <v>519</v>
      </c>
      <c r="AQ655" s="117" t="s">
        <v>11</v>
      </c>
    </row>
    <row r="656" spans="4:43" ht="15" customHeight="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11"/>
      <c r="AE656" s="11"/>
      <c r="AG656" s="111"/>
      <c r="AH656" s="38">
        <f>IF(AH655=TRUE,AM655,0)</f>
        <v>0</v>
      </c>
      <c r="AI656" s="38">
        <f>IF(AI655=TRUE,AN655,0)</f>
        <v>0</v>
      </c>
      <c r="AJ656" s="38">
        <f>IF(AJ655=TRUE,AO655,0)</f>
        <v>0</v>
      </c>
      <c r="AK656" s="38">
        <f>IF(AK655=TRUE,AP655,0)</f>
        <v>0</v>
      </c>
      <c r="AL656" s="38">
        <f>IF(AL655=TRUE,AQ655,0)</f>
        <v>0</v>
      </c>
      <c r="AM656" s="111"/>
      <c r="AN656" s="111"/>
      <c r="AO656" s="111"/>
      <c r="AP656" s="111"/>
      <c r="AQ656" s="111"/>
    </row>
    <row r="657" spans="4:43" ht="15" customHeight="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11"/>
      <c r="AE657" s="11"/>
      <c r="AG657" s="111"/>
      <c r="AH657" s="38" t="str">
        <f>AH656&amp;"@"&amp;AI656&amp;"@"&amp;AJ656&amp;"@"&amp;AK656&amp;"@"&amp;AL656</f>
        <v>0@0@0@0@0</v>
      </c>
      <c r="AI657" s="37"/>
      <c r="AJ657" s="37"/>
      <c r="AK657" s="37"/>
      <c r="AL657" s="37"/>
      <c r="AM657" s="111"/>
      <c r="AN657" s="111"/>
      <c r="AO657" s="111"/>
      <c r="AP657" s="111"/>
      <c r="AQ657" s="111"/>
    </row>
    <row r="658" spans="4:31" ht="4.5" customHeight="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row>
    <row r="659" ht="7.5" customHeight="1"/>
    <row r="660" spans="4:30" ht="26.25" customHeight="1">
      <c r="D660" s="294" t="s">
        <v>332</v>
      </c>
      <c r="E660" s="294"/>
      <c r="F660" s="295"/>
      <c r="G660" s="296"/>
      <c r="H660" s="296"/>
      <c r="I660" s="296"/>
      <c r="J660" s="296"/>
      <c r="K660" s="296"/>
      <c r="L660" s="296"/>
      <c r="M660" s="296"/>
      <c r="N660" s="296"/>
      <c r="O660" s="296"/>
      <c r="P660" s="296"/>
      <c r="Q660" s="296"/>
      <c r="R660" s="296"/>
      <c r="S660" s="296"/>
      <c r="T660" s="296"/>
      <c r="U660" s="296"/>
      <c r="V660" s="296"/>
      <c r="W660" s="296"/>
      <c r="X660" s="296"/>
      <c r="Y660" s="296"/>
      <c r="Z660" s="296"/>
      <c r="AA660" s="296"/>
      <c r="AB660" s="296"/>
      <c r="AC660" s="296"/>
      <c r="AD660" s="297"/>
    </row>
    <row r="661" spans="4:30" ht="26.25" customHeight="1">
      <c r="D661" s="294"/>
      <c r="E661" s="294"/>
      <c r="F661" s="262"/>
      <c r="G661" s="263"/>
      <c r="H661" s="263"/>
      <c r="I661" s="263"/>
      <c r="J661" s="263"/>
      <c r="K661" s="263"/>
      <c r="L661" s="263"/>
      <c r="M661" s="263"/>
      <c r="N661" s="263"/>
      <c r="O661" s="263"/>
      <c r="P661" s="263"/>
      <c r="Q661" s="263"/>
      <c r="R661" s="263"/>
      <c r="S661" s="263"/>
      <c r="T661" s="263"/>
      <c r="U661" s="263"/>
      <c r="V661" s="263"/>
      <c r="W661" s="263"/>
      <c r="X661" s="263"/>
      <c r="Y661" s="263"/>
      <c r="Z661" s="263"/>
      <c r="AA661" s="263"/>
      <c r="AB661" s="263"/>
      <c r="AC661" s="263"/>
      <c r="AD661" s="264"/>
    </row>
    <row r="662" ht="15" customHeight="1"/>
    <row r="663" spans="2:3" ht="15" customHeight="1">
      <c r="B663" s="10" t="s">
        <v>12</v>
      </c>
      <c r="C663" s="5" t="s">
        <v>200</v>
      </c>
    </row>
    <row r="664" ht="4.5" customHeight="1"/>
    <row r="665" spans="4:31" ht="30" customHeight="1">
      <c r="D665" s="167" t="s">
        <v>506</v>
      </c>
      <c r="E665" s="167"/>
      <c r="F665" s="167"/>
      <c r="G665" s="167"/>
      <c r="H665" s="255"/>
      <c r="I665" s="255"/>
      <c r="J665" s="255"/>
      <c r="K665" s="255"/>
      <c r="L665" s="255"/>
      <c r="M665" s="255"/>
      <c r="N665" s="255"/>
      <c r="O665" s="255"/>
      <c r="P665" s="255"/>
      <c r="Q665" s="255"/>
      <c r="R665" s="255"/>
      <c r="S665" s="255"/>
      <c r="T665" s="255"/>
      <c r="U665" s="255"/>
      <c r="V665" s="255"/>
      <c r="W665" s="255"/>
      <c r="X665" s="255"/>
      <c r="Y665" s="255"/>
      <c r="Z665" s="255"/>
      <c r="AA665" s="255"/>
      <c r="AB665" s="255"/>
      <c r="AC665" s="255"/>
      <c r="AD665" s="4"/>
      <c r="AE665" s="4"/>
    </row>
    <row r="666" ht="4.5" customHeight="1"/>
    <row r="667" spans="2:34" ht="15" customHeight="1">
      <c r="B667" s="62" t="str">
        <f>IF(AG667=TRUE,"未記入","")</f>
        <v>未記入</v>
      </c>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13"/>
      <c r="AC667" s="13"/>
      <c r="AD667" s="13"/>
      <c r="AE667" s="13"/>
      <c r="AG667" s="36" t="b">
        <f>IF(OR(AH667=1,AH667=2),FALSE,TRUE)</f>
        <v>1</v>
      </c>
      <c r="AH667" s="36">
        <v>0</v>
      </c>
    </row>
    <row r="668" spans="4:31" ht="7.5" customHeight="1">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row>
    <row r="669" spans="4:31" ht="15" customHeight="1">
      <c r="D669" s="13" t="s">
        <v>490</v>
      </c>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row>
    <row r="670" spans="4:31" ht="4.5" customHeight="1">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row>
    <row r="671" spans="4:42" ht="15" customHeight="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13"/>
      <c r="AC671" s="13"/>
      <c r="AD671" s="13"/>
      <c r="AE671" s="13"/>
      <c r="AH671" s="111" t="b">
        <v>0</v>
      </c>
      <c r="AI671" s="111" t="b">
        <v>0</v>
      </c>
      <c r="AJ671" s="111" t="b">
        <v>0</v>
      </c>
      <c r="AK671" s="117" t="s">
        <v>515</v>
      </c>
      <c r="AL671" s="117" t="s">
        <v>516</v>
      </c>
      <c r="AM671" s="117" t="s">
        <v>517</v>
      </c>
      <c r="AN671" s="111"/>
      <c r="AO671" s="111"/>
      <c r="AP671" s="111"/>
    </row>
    <row r="672" spans="4:39" ht="4.5" customHeight="1">
      <c r="D672" s="13" t="s">
        <v>13</v>
      </c>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H672" s="38">
        <f>IF(AH671=TRUE,AK671,0)</f>
        <v>0</v>
      </c>
      <c r="AI672" s="38">
        <f>IF(AI671=TRUE,AL671,0)</f>
        <v>0</v>
      </c>
      <c r="AJ672" s="38">
        <f>IF(AJ671=TRUE,AM671,0)</f>
        <v>0</v>
      </c>
      <c r="AK672" s="111"/>
      <c r="AL672" s="111"/>
      <c r="AM672" s="111"/>
    </row>
    <row r="673" spans="4:39" ht="22.5" customHeight="1">
      <c r="D673" s="257" t="s">
        <v>492</v>
      </c>
      <c r="E673" s="257"/>
      <c r="F673" s="257"/>
      <c r="G673" s="257"/>
      <c r="H673" s="298"/>
      <c r="I673" s="299"/>
      <c r="J673" s="299"/>
      <c r="K673" s="299"/>
      <c r="L673" s="299"/>
      <c r="M673" s="299"/>
      <c r="N673" s="299"/>
      <c r="O673" s="299"/>
      <c r="P673" s="299"/>
      <c r="Q673" s="299"/>
      <c r="R673" s="299"/>
      <c r="S673" s="299"/>
      <c r="T673" s="299"/>
      <c r="U673" s="299"/>
      <c r="V673" s="299"/>
      <c r="W673" s="299"/>
      <c r="X673" s="299"/>
      <c r="Y673" s="299"/>
      <c r="Z673" s="299"/>
      <c r="AA673" s="299"/>
      <c r="AB673" s="299"/>
      <c r="AC673" s="299"/>
      <c r="AD673" s="300"/>
      <c r="AE673" s="13"/>
      <c r="AH673" s="38" t="str">
        <f>AH672&amp;"@"&amp;AI672&amp;"@"&amp;AJ672</f>
        <v>0@0@0</v>
      </c>
      <c r="AI673" s="37"/>
      <c r="AJ673" s="37"/>
      <c r="AK673" s="111"/>
      <c r="AL673" s="111"/>
      <c r="AM673" s="111"/>
    </row>
    <row r="674" ht="4.5" customHeight="1">
      <c r="AH674" s="140"/>
    </row>
    <row r="675" spans="2:43" s="11" customFormat="1" ht="15" customHeight="1">
      <c r="B675" s="90"/>
      <c r="D675" s="5"/>
      <c r="E675" s="5"/>
      <c r="F675" s="5"/>
      <c r="G675" s="5"/>
      <c r="AG675" s="143"/>
      <c r="AH675" s="143"/>
      <c r="AI675" s="143"/>
      <c r="AJ675" s="143"/>
      <c r="AK675" s="143"/>
      <c r="AL675" s="143"/>
      <c r="AM675" s="143"/>
      <c r="AN675" s="143"/>
      <c r="AO675" s="143"/>
      <c r="AP675" s="143"/>
      <c r="AQ675" s="143"/>
    </row>
    <row r="676" spans="2:3" ht="15" customHeight="1">
      <c r="B676" s="10" t="s">
        <v>14</v>
      </c>
      <c r="C676" s="5" t="s">
        <v>15</v>
      </c>
    </row>
    <row r="677" ht="4.5" customHeight="1"/>
    <row r="678" spans="4:31" ht="74.25" customHeight="1">
      <c r="D678" s="275" t="s">
        <v>744</v>
      </c>
      <c r="E678" s="275"/>
      <c r="F678" s="275"/>
      <c r="G678" s="275"/>
      <c r="H678" s="275"/>
      <c r="I678" s="275"/>
      <c r="J678" s="275"/>
      <c r="K678" s="275"/>
      <c r="L678" s="275"/>
      <c r="M678" s="275"/>
      <c r="N678" s="275"/>
      <c r="O678" s="275"/>
      <c r="P678" s="275"/>
      <c r="Q678" s="275"/>
      <c r="R678" s="275"/>
      <c r="S678" s="275"/>
      <c r="T678" s="275"/>
      <c r="U678" s="275"/>
      <c r="V678" s="275"/>
      <c r="W678" s="275"/>
      <c r="X678" s="275"/>
      <c r="Y678" s="275"/>
      <c r="Z678" s="275"/>
      <c r="AA678" s="275"/>
      <c r="AB678" s="275"/>
      <c r="AC678" s="275"/>
      <c r="AD678" s="275"/>
      <c r="AE678" s="275"/>
    </row>
    <row r="679" ht="4.5" customHeight="1"/>
    <row r="680" spans="2:34" ht="21" customHeight="1">
      <c r="B680" s="62" t="str">
        <f>IF(AG680=TRUE,"未記入","")</f>
        <v>未記入</v>
      </c>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G680" s="36" t="b">
        <f>IF(OR(AH680=1,AH680=2,AH680=3),FALSE,TRUE)</f>
        <v>1</v>
      </c>
      <c r="AH680" s="36">
        <v>0</v>
      </c>
    </row>
    <row r="681" ht="9" customHeight="1"/>
    <row r="682" spans="2:43" s="11" customFormat="1" ht="15" customHeight="1">
      <c r="B682" s="90"/>
      <c r="AG682" s="143"/>
      <c r="AH682" s="143"/>
      <c r="AI682" s="143"/>
      <c r="AJ682" s="143"/>
      <c r="AK682" s="143"/>
      <c r="AL682" s="143"/>
      <c r="AM682" s="143"/>
      <c r="AN682" s="143"/>
      <c r="AO682" s="143"/>
      <c r="AP682" s="143"/>
      <c r="AQ682" s="143"/>
    </row>
    <row r="683" ht="15" customHeight="1">
      <c r="C683" s="5" t="s">
        <v>285</v>
      </c>
    </row>
    <row r="684" ht="4.5" customHeight="1"/>
    <row r="685" spans="2:3" ht="15" customHeight="1">
      <c r="B685" s="10" t="s">
        <v>16</v>
      </c>
      <c r="C685" s="5" t="s">
        <v>400</v>
      </c>
    </row>
    <row r="686" ht="4.5" customHeight="1"/>
    <row r="687" spans="4:31" ht="15" customHeight="1">
      <c r="D687" s="167" t="s">
        <v>507</v>
      </c>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c r="AA687" s="167"/>
      <c r="AB687" s="167"/>
      <c r="AC687" s="167"/>
      <c r="AD687" s="9"/>
      <c r="AE687" s="9"/>
    </row>
    <row r="688" ht="7.5" customHeight="1"/>
    <row r="689" spans="2:38" ht="15" customHeight="1">
      <c r="B689" s="62" t="str">
        <f>IF(AG689=TRUE,"未記入","")</f>
        <v>未記入</v>
      </c>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G689" s="36" t="b">
        <f>IF(OR(AH689:AI728),FALSE,TRUE)</f>
        <v>1</v>
      </c>
      <c r="AH689" s="111" t="b">
        <v>0</v>
      </c>
      <c r="AI689" s="111" t="b">
        <v>0</v>
      </c>
      <c r="AJ689" s="117" t="s">
        <v>515</v>
      </c>
      <c r="AK689" s="117" t="s">
        <v>516</v>
      </c>
      <c r="AL689" s="111"/>
    </row>
    <row r="690" spans="4:38" ht="7.5" customHeight="1">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H690" s="37">
        <f>IF(AH689=TRUE,AJ689,0)</f>
        <v>0</v>
      </c>
      <c r="AI690" s="37">
        <f>IF(AI689=TRUE,AK689,0)</f>
        <v>0</v>
      </c>
      <c r="AJ690" s="117"/>
      <c r="AK690" s="117"/>
      <c r="AL690" s="111"/>
    </row>
    <row r="691" spans="4:38" ht="15" customHeight="1">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H691" s="111" t="b">
        <v>0</v>
      </c>
      <c r="AI691" s="111" t="b">
        <v>0</v>
      </c>
      <c r="AJ691" s="117" t="s">
        <v>517</v>
      </c>
      <c r="AK691" s="117" t="s">
        <v>519</v>
      </c>
      <c r="AL691" s="111"/>
    </row>
    <row r="692" spans="4:38" ht="7.5" customHeight="1">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H692" s="37">
        <f>IF(AH691=TRUE,AJ691,0)</f>
        <v>0</v>
      </c>
      <c r="AI692" s="37">
        <f>IF(AI691=TRUE,AK691,0)</f>
        <v>0</v>
      </c>
      <c r="AJ692" s="117"/>
      <c r="AK692" s="117"/>
      <c r="AL692" s="111"/>
    </row>
    <row r="693" spans="4:38" ht="15" customHeight="1">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H693" s="111" t="b">
        <v>0</v>
      </c>
      <c r="AI693" s="111" t="b">
        <v>0</v>
      </c>
      <c r="AJ693" s="117" t="s">
        <v>572</v>
      </c>
      <c r="AK693" s="117" t="s">
        <v>573</v>
      </c>
      <c r="AL693" s="111"/>
    </row>
    <row r="694" spans="4:38" ht="7.5" customHeight="1">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H694" s="37">
        <f>IF(AH693=TRUE,AJ693,0)</f>
        <v>0</v>
      </c>
      <c r="AI694" s="37">
        <f>IF(AI693=TRUE,AK693,0)</f>
        <v>0</v>
      </c>
      <c r="AJ694" s="117"/>
      <c r="AK694" s="117"/>
      <c r="AL694" s="111"/>
    </row>
    <row r="695" spans="4:38" ht="15" customHeight="1">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H695" s="111" t="b">
        <v>0</v>
      </c>
      <c r="AI695" s="111" t="b">
        <v>0</v>
      </c>
      <c r="AJ695" s="117" t="s">
        <v>547</v>
      </c>
      <c r="AK695" s="117" t="s">
        <v>574</v>
      </c>
      <c r="AL695" s="111"/>
    </row>
    <row r="696" spans="4:38" ht="7.5" customHeight="1">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H696" s="37">
        <f>IF(AH695=TRUE,AJ695,0)</f>
        <v>0</v>
      </c>
      <c r="AI696" s="37">
        <f>IF(AI695=TRUE,AK695,0)</f>
        <v>0</v>
      </c>
      <c r="AJ696" s="117"/>
      <c r="AK696" s="117"/>
      <c r="AL696" s="111"/>
    </row>
    <row r="697" spans="4:38" ht="15" customHeight="1">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H697" s="111" t="b">
        <v>0</v>
      </c>
      <c r="AI697" s="111" t="b">
        <v>0</v>
      </c>
      <c r="AJ697" s="117" t="s">
        <v>548</v>
      </c>
      <c r="AK697" s="117" t="s">
        <v>549</v>
      </c>
      <c r="AL697" s="111"/>
    </row>
    <row r="698" spans="4:38" ht="7.5" customHeight="1">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H698" s="37">
        <f>IF(AH697=TRUE,AJ697,0)</f>
        <v>0</v>
      </c>
      <c r="AI698" s="37">
        <f>IF(AI697=TRUE,AK697,0)</f>
        <v>0</v>
      </c>
      <c r="AJ698" s="117"/>
      <c r="AK698" s="117"/>
      <c r="AL698" s="111"/>
    </row>
    <row r="699" spans="4:38" ht="15" customHeight="1">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H699" s="111" t="b">
        <v>0</v>
      </c>
      <c r="AI699" s="111" t="b">
        <v>0</v>
      </c>
      <c r="AJ699" s="117" t="s">
        <v>575</v>
      </c>
      <c r="AK699" s="117" t="s">
        <v>550</v>
      </c>
      <c r="AL699" s="111"/>
    </row>
    <row r="700" spans="4:38" ht="7.5" customHeight="1">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H700" s="37">
        <f>IF(AH699=TRUE,AJ699,0)</f>
        <v>0</v>
      </c>
      <c r="AI700" s="37">
        <f>IF(AI699=TRUE,AK699,0)</f>
        <v>0</v>
      </c>
      <c r="AJ700" s="117"/>
      <c r="AK700" s="117"/>
      <c r="AL700" s="111"/>
    </row>
    <row r="701" spans="4:38" ht="15" customHeight="1">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H701" s="111" t="b">
        <v>0</v>
      </c>
      <c r="AI701" s="111" t="b">
        <v>0</v>
      </c>
      <c r="AJ701" s="117" t="s">
        <v>551</v>
      </c>
      <c r="AK701" s="117" t="s">
        <v>552</v>
      </c>
      <c r="AL701" s="111"/>
    </row>
    <row r="702" spans="4:38" ht="7.5" customHeight="1">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H702" s="37">
        <f>IF(AH701=TRUE,AJ701,0)</f>
        <v>0</v>
      </c>
      <c r="AI702" s="37">
        <f>IF(AI701=TRUE,AK701,0)</f>
        <v>0</v>
      </c>
      <c r="AJ702" s="117"/>
      <c r="AK702" s="117"/>
      <c r="AL702" s="111"/>
    </row>
    <row r="703" spans="4:38" ht="15" customHeight="1">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H703" s="111" t="b">
        <v>0</v>
      </c>
      <c r="AI703" s="111" t="b">
        <v>0</v>
      </c>
      <c r="AJ703" s="117" t="s">
        <v>553</v>
      </c>
      <c r="AK703" s="117" t="s">
        <v>576</v>
      </c>
      <c r="AL703" s="111"/>
    </row>
    <row r="704" spans="4:38" ht="7.5" customHeight="1">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H704" s="37">
        <f>IF(AH703=TRUE,AJ703,0)</f>
        <v>0</v>
      </c>
      <c r="AI704" s="37">
        <f>IF(AI703=TRUE,AK703,0)</f>
        <v>0</v>
      </c>
      <c r="AJ704" s="117"/>
      <c r="AK704" s="117"/>
      <c r="AL704" s="111"/>
    </row>
    <row r="705" spans="4:38" ht="15" customHeight="1">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H705" s="111" t="b">
        <v>0</v>
      </c>
      <c r="AI705" s="111" t="b">
        <v>0</v>
      </c>
      <c r="AJ705" s="117" t="s">
        <v>554</v>
      </c>
      <c r="AK705" s="117" t="s">
        <v>555</v>
      </c>
      <c r="AL705" s="111"/>
    </row>
    <row r="706" spans="4:38" ht="7.5" customHeight="1">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H706" s="37">
        <f>IF(AH705=TRUE,AJ705,0)</f>
        <v>0</v>
      </c>
      <c r="AI706" s="37">
        <f>IF(AI705=TRUE,AK705,0)</f>
        <v>0</v>
      </c>
      <c r="AJ706" s="117"/>
      <c r="AK706" s="117"/>
      <c r="AL706" s="111"/>
    </row>
    <row r="707" spans="4:38" ht="15" customHeight="1">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H707" s="111" t="b">
        <v>0</v>
      </c>
      <c r="AI707" s="111" t="b">
        <v>0</v>
      </c>
      <c r="AJ707" s="117" t="s">
        <v>556</v>
      </c>
      <c r="AK707" s="117" t="s">
        <v>557</v>
      </c>
      <c r="AL707" s="111"/>
    </row>
    <row r="708" spans="4:38" ht="7.5" customHeight="1">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H708" s="37">
        <f>IF(AH707=TRUE,AJ707,0)</f>
        <v>0</v>
      </c>
      <c r="AI708" s="37">
        <f>IF(AI707=TRUE,AK707,0)</f>
        <v>0</v>
      </c>
      <c r="AJ708" s="117"/>
      <c r="AK708" s="117"/>
      <c r="AL708" s="111"/>
    </row>
    <row r="709" spans="4:38" ht="15" customHeight="1">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H709" s="111" t="b">
        <v>0</v>
      </c>
      <c r="AI709" s="111" t="b">
        <v>0</v>
      </c>
      <c r="AJ709" s="117" t="s">
        <v>577</v>
      </c>
      <c r="AK709" s="117" t="s">
        <v>558</v>
      </c>
      <c r="AL709" s="111"/>
    </row>
    <row r="710" spans="4:38" ht="7.5" customHeight="1">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H710" s="37">
        <f>IF(AH709=TRUE,AJ709,0)</f>
        <v>0</v>
      </c>
      <c r="AI710" s="37">
        <f>IF(AI709=TRUE,AK709,0)</f>
        <v>0</v>
      </c>
      <c r="AJ710" s="117"/>
      <c r="AK710" s="117"/>
      <c r="AL710" s="111"/>
    </row>
    <row r="711" spans="4:38" ht="15" customHeight="1">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H711" s="111" t="b">
        <v>0</v>
      </c>
      <c r="AI711" s="111" t="b">
        <v>0</v>
      </c>
      <c r="AJ711" s="117" t="s">
        <v>559</v>
      </c>
      <c r="AK711" s="117" t="s">
        <v>560</v>
      </c>
      <c r="AL711" s="111"/>
    </row>
    <row r="712" spans="4:38" ht="7.5" customHeight="1">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H712" s="37">
        <f>IF(AH711=TRUE,AJ711,0)</f>
        <v>0</v>
      </c>
      <c r="AI712" s="37">
        <f>IF(AI711=TRUE,AK711,0)</f>
        <v>0</v>
      </c>
      <c r="AJ712" s="117"/>
      <c r="AK712" s="117"/>
      <c r="AL712" s="111"/>
    </row>
    <row r="713" spans="4:38" ht="23.25" customHeight="1">
      <c r="D713" s="94"/>
      <c r="E713" s="94"/>
      <c r="F713" s="94"/>
      <c r="G713" s="94"/>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H713" s="111" t="b">
        <v>0</v>
      </c>
      <c r="AI713" s="111" t="b">
        <v>0</v>
      </c>
      <c r="AJ713" s="117" t="s">
        <v>561</v>
      </c>
      <c r="AK713" s="117" t="s">
        <v>578</v>
      </c>
      <c r="AL713" s="111"/>
    </row>
    <row r="714" spans="34:38" ht="7.5" customHeight="1">
      <c r="AH714" s="37">
        <f>IF(AH713=TRUE,AJ713,0)</f>
        <v>0</v>
      </c>
      <c r="AI714" s="37">
        <f>IF(AI713=TRUE,AK713,0)</f>
        <v>0</v>
      </c>
      <c r="AJ714" s="117"/>
      <c r="AK714" s="117"/>
      <c r="AL714" s="111"/>
    </row>
    <row r="715" spans="4:38" ht="15" customHeight="1">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H715" s="111" t="b">
        <v>0</v>
      </c>
      <c r="AI715" s="111" t="b">
        <v>0</v>
      </c>
      <c r="AJ715" s="117" t="s">
        <v>562</v>
      </c>
      <c r="AK715" s="117" t="s">
        <v>563</v>
      </c>
      <c r="AL715" s="111"/>
    </row>
    <row r="716" spans="4:38" ht="7.5" customHeight="1">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H716" s="37">
        <f>IF(AH715=TRUE,AJ715,0)</f>
        <v>0</v>
      </c>
      <c r="AI716" s="37">
        <f>IF(AI715=TRUE,AK715,0)</f>
        <v>0</v>
      </c>
      <c r="AJ716" s="117"/>
      <c r="AK716" s="117"/>
      <c r="AL716" s="111"/>
    </row>
    <row r="717" spans="4:38" ht="15" customHeight="1">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H717" s="111" t="b">
        <v>0</v>
      </c>
      <c r="AI717" s="111" t="b">
        <v>0</v>
      </c>
      <c r="AJ717" s="117" t="s">
        <v>564</v>
      </c>
      <c r="AK717" s="117" t="s">
        <v>565</v>
      </c>
      <c r="AL717" s="111"/>
    </row>
    <row r="718" spans="4:38" ht="7.5" customHeight="1">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H718" s="37">
        <f>IF(AH717=TRUE,AJ717,0)</f>
        <v>0</v>
      </c>
      <c r="AI718" s="37">
        <f>IF(AI717=TRUE,AK717,0)</f>
        <v>0</v>
      </c>
      <c r="AJ718" s="117"/>
      <c r="AK718" s="117"/>
      <c r="AL718" s="111"/>
    </row>
    <row r="719" spans="4:38" ht="15" customHeight="1">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95"/>
      <c r="AD719" s="95"/>
      <c r="AE719" s="95"/>
      <c r="AH719" s="111" t="b">
        <v>0</v>
      </c>
      <c r="AI719" s="111" t="b">
        <v>0</v>
      </c>
      <c r="AJ719" s="117" t="s">
        <v>579</v>
      </c>
      <c r="AK719" s="117" t="s">
        <v>566</v>
      </c>
      <c r="AL719" s="111"/>
    </row>
    <row r="720" spans="4:38" ht="7.5" customHeight="1">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H720" s="37">
        <f>IF(AH719=TRUE,AJ719,0)</f>
        <v>0</v>
      </c>
      <c r="AI720" s="37">
        <f>IF(AI719=TRUE,AK719,0)</f>
        <v>0</v>
      </c>
      <c r="AJ720" s="117"/>
      <c r="AK720" s="117"/>
      <c r="AL720" s="111"/>
    </row>
    <row r="721" spans="4:38" ht="15" customHeight="1">
      <c r="D721" s="32"/>
      <c r="E721" s="32"/>
      <c r="F721" s="32"/>
      <c r="G721" s="32"/>
      <c r="H721" s="87"/>
      <c r="I721" s="87"/>
      <c r="J721" s="87"/>
      <c r="K721" s="87"/>
      <c r="L721" s="87"/>
      <c r="M721" s="87"/>
      <c r="N721" s="87"/>
      <c r="O721" s="87"/>
      <c r="P721" s="87"/>
      <c r="Q721" s="87"/>
      <c r="R721" s="87"/>
      <c r="S721" s="87"/>
      <c r="T721" s="87"/>
      <c r="U721" s="87"/>
      <c r="V721" s="87"/>
      <c r="W721" s="87"/>
      <c r="X721" s="87"/>
      <c r="Y721" s="87"/>
      <c r="Z721" s="87"/>
      <c r="AA721" s="87"/>
      <c r="AB721" s="87"/>
      <c r="AC721" s="32"/>
      <c r="AD721" s="32"/>
      <c r="AE721" s="32"/>
      <c r="AH721" s="111" t="b">
        <v>0</v>
      </c>
      <c r="AI721" s="111" t="b">
        <v>0</v>
      </c>
      <c r="AJ721" s="117" t="s">
        <v>567</v>
      </c>
      <c r="AK721" s="117" t="s">
        <v>568</v>
      </c>
      <c r="AL721" s="111"/>
    </row>
    <row r="722" spans="4:38" ht="7.5" customHeight="1">
      <c r="D722" s="32"/>
      <c r="E722" s="32"/>
      <c r="F722" s="32"/>
      <c r="G722" s="32"/>
      <c r="H722" s="87"/>
      <c r="I722" s="87"/>
      <c r="J722" s="87"/>
      <c r="K722" s="87"/>
      <c r="L722" s="87"/>
      <c r="M722" s="87"/>
      <c r="N722" s="87"/>
      <c r="O722" s="87"/>
      <c r="P722" s="87"/>
      <c r="Q722" s="87"/>
      <c r="R722" s="87"/>
      <c r="S722" s="87"/>
      <c r="T722" s="87"/>
      <c r="U722" s="87"/>
      <c r="V722" s="87"/>
      <c r="W722" s="87"/>
      <c r="X722" s="87"/>
      <c r="Y722" s="87"/>
      <c r="Z722" s="87"/>
      <c r="AA722" s="87"/>
      <c r="AB722" s="87"/>
      <c r="AC722" s="32"/>
      <c r="AD722" s="32"/>
      <c r="AE722" s="32"/>
      <c r="AH722" s="37">
        <f>IF(AH721=TRUE,AJ721,0)</f>
        <v>0</v>
      </c>
      <c r="AI722" s="37">
        <f>IF(AI721=TRUE,AK721,0)</f>
        <v>0</v>
      </c>
      <c r="AJ722" s="117"/>
      <c r="AK722" s="117"/>
      <c r="AL722" s="111"/>
    </row>
    <row r="723" spans="4:38" ht="15" customHeight="1">
      <c r="D723" s="32"/>
      <c r="E723" s="32"/>
      <c r="F723" s="32"/>
      <c r="G723" s="32"/>
      <c r="H723" s="87"/>
      <c r="I723" s="87"/>
      <c r="J723" s="87"/>
      <c r="K723" s="87"/>
      <c r="L723" s="87"/>
      <c r="M723" s="87"/>
      <c r="N723" s="87"/>
      <c r="O723" s="87"/>
      <c r="P723" s="87"/>
      <c r="Q723" s="87"/>
      <c r="R723" s="87"/>
      <c r="S723" s="87"/>
      <c r="T723" s="87"/>
      <c r="U723" s="87"/>
      <c r="V723" s="87"/>
      <c r="W723" s="87"/>
      <c r="X723" s="87"/>
      <c r="Y723" s="87"/>
      <c r="Z723" s="87"/>
      <c r="AA723" s="87"/>
      <c r="AB723" s="87"/>
      <c r="AC723" s="32"/>
      <c r="AD723" s="32"/>
      <c r="AE723" s="32"/>
      <c r="AH723" s="111" t="b">
        <v>0</v>
      </c>
      <c r="AI723" s="111" t="b">
        <v>0</v>
      </c>
      <c r="AJ723" s="117" t="s">
        <v>569</v>
      </c>
      <c r="AK723" s="117" t="s">
        <v>580</v>
      </c>
      <c r="AL723" s="111"/>
    </row>
    <row r="724" spans="4:38" ht="7.5" customHeight="1">
      <c r="D724" s="32"/>
      <c r="E724" s="32"/>
      <c r="F724" s="32"/>
      <c r="G724" s="32"/>
      <c r="H724" s="87"/>
      <c r="I724" s="87"/>
      <c r="J724" s="87"/>
      <c r="K724" s="87"/>
      <c r="L724" s="87"/>
      <c r="M724" s="87"/>
      <c r="N724" s="87"/>
      <c r="O724" s="87"/>
      <c r="P724" s="87"/>
      <c r="Q724" s="87"/>
      <c r="R724" s="87"/>
      <c r="S724" s="87"/>
      <c r="T724" s="87"/>
      <c r="U724" s="87"/>
      <c r="V724" s="87"/>
      <c r="W724" s="87"/>
      <c r="X724" s="87"/>
      <c r="Y724" s="87"/>
      <c r="Z724" s="87"/>
      <c r="AA724" s="87"/>
      <c r="AB724" s="87"/>
      <c r="AC724" s="32"/>
      <c r="AD724" s="32"/>
      <c r="AE724" s="32"/>
      <c r="AH724" s="37">
        <f>IF(AH723=TRUE,AJ723,0)</f>
        <v>0</v>
      </c>
      <c r="AI724" s="37">
        <f>IF(AI723=TRUE,AK723,0)</f>
        <v>0</v>
      </c>
      <c r="AJ724" s="117"/>
      <c r="AK724" s="117"/>
      <c r="AL724" s="111"/>
    </row>
    <row r="725" spans="4:38" ht="15" customHeight="1">
      <c r="D725" s="32"/>
      <c r="E725" s="32"/>
      <c r="F725" s="32"/>
      <c r="G725" s="32"/>
      <c r="H725" s="87"/>
      <c r="I725" s="87"/>
      <c r="J725" s="87"/>
      <c r="K725" s="87"/>
      <c r="L725" s="87"/>
      <c r="M725" s="87"/>
      <c r="N725" s="87"/>
      <c r="O725" s="87"/>
      <c r="P725" s="87"/>
      <c r="Q725" s="87"/>
      <c r="R725" s="87"/>
      <c r="S725" s="87"/>
      <c r="T725" s="87"/>
      <c r="U725" s="87"/>
      <c r="V725" s="87"/>
      <c r="W725" s="87"/>
      <c r="X725" s="87"/>
      <c r="Y725" s="87"/>
      <c r="Z725" s="87"/>
      <c r="AA725" s="87"/>
      <c r="AB725" s="87"/>
      <c r="AC725" s="32"/>
      <c r="AD725" s="32"/>
      <c r="AE725" s="32"/>
      <c r="AH725" s="111" t="b">
        <v>0</v>
      </c>
      <c r="AI725" s="111" t="b">
        <v>0</v>
      </c>
      <c r="AJ725" s="117" t="s">
        <v>570</v>
      </c>
      <c r="AK725" s="117" t="s">
        <v>571</v>
      </c>
      <c r="AL725" s="111"/>
    </row>
    <row r="726" spans="4:38" ht="7.5" customHeight="1">
      <c r="D726" s="32"/>
      <c r="E726" s="32"/>
      <c r="F726" s="32"/>
      <c r="G726" s="32"/>
      <c r="H726" s="87"/>
      <c r="I726" s="87"/>
      <c r="J726" s="87"/>
      <c r="K726" s="87"/>
      <c r="L726" s="87"/>
      <c r="M726" s="87"/>
      <c r="N726" s="87"/>
      <c r="O726" s="87"/>
      <c r="P726" s="87"/>
      <c r="Q726" s="87"/>
      <c r="R726" s="87"/>
      <c r="S726" s="87"/>
      <c r="T726" s="87"/>
      <c r="U726" s="87"/>
      <c r="V726" s="87"/>
      <c r="W726" s="87"/>
      <c r="X726" s="87"/>
      <c r="Y726" s="87"/>
      <c r="Z726" s="87"/>
      <c r="AA726" s="87"/>
      <c r="AB726" s="87"/>
      <c r="AC726" s="32"/>
      <c r="AD726" s="32"/>
      <c r="AE726" s="32"/>
      <c r="AH726" s="37">
        <f>IF(AH725=TRUE,AJ725,0)</f>
        <v>0</v>
      </c>
      <c r="AI726" s="37">
        <f>IF(AI725=TRUE,AK725,0)</f>
        <v>0</v>
      </c>
      <c r="AJ726" s="117"/>
      <c r="AK726" s="117"/>
      <c r="AL726" s="111"/>
    </row>
    <row r="727" spans="4:38" ht="15" customHeight="1">
      <c r="D727" s="32"/>
      <c r="E727" s="32"/>
      <c r="F727" s="32"/>
      <c r="G727" s="32"/>
      <c r="H727" s="87"/>
      <c r="I727" s="87"/>
      <c r="J727" s="87"/>
      <c r="K727" s="87"/>
      <c r="L727" s="87"/>
      <c r="M727" s="87"/>
      <c r="N727" s="87"/>
      <c r="O727" s="87"/>
      <c r="P727" s="87"/>
      <c r="Q727" s="87"/>
      <c r="R727" s="87"/>
      <c r="S727" s="87"/>
      <c r="T727" s="87"/>
      <c r="U727" s="87"/>
      <c r="V727" s="87"/>
      <c r="W727" s="87"/>
      <c r="X727" s="87"/>
      <c r="Y727" s="87"/>
      <c r="Z727" s="87"/>
      <c r="AA727" s="87"/>
      <c r="AB727" s="87"/>
      <c r="AC727" s="32"/>
      <c r="AD727" s="32"/>
      <c r="AE727" s="32"/>
      <c r="AH727" s="111" t="b">
        <v>0</v>
      </c>
      <c r="AI727" s="111"/>
      <c r="AJ727" s="117" t="s">
        <v>581</v>
      </c>
      <c r="AK727" s="117"/>
      <c r="AL727" s="111"/>
    </row>
    <row r="728" spans="8:38" ht="15" customHeight="1">
      <c r="H728" s="9"/>
      <c r="I728" s="9"/>
      <c r="J728" s="9"/>
      <c r="K728" s="4"/>
      <c r="L728" s="4"/>
      <c r="M728" s="4"/>
      <c r="N728" s="4"/>
      <c r="O728" s="4"/>
      <c r="P728" s="4"/>
      <c r="Q728" s="4"/>
      <c r="R728" s="4"/>
      <c r="S728" s="4"/>
      <c r="T728" s="4"/>
      <c r="U728" s="4"/>
      <c r="V728" s="4"/>
      <c r="W728" s="4"/>
      <c r="X728" s="4"/>
      <c r="Y728" s="4"/>
      <c r="Z728" s="4"/>
      <c r="AA728" s="4"/>
      <c r="AB728" s="4"/>
      <c r="AC728" s="4"/>
      <c r="AD728" s="4"/>
      <c r="AE728" s="4"/>
      <c r="AH728" s="37">
        <f>IF(AH727=TRUE,AJ727,0)</f>
        <v>0</v>
      </c>
      <c r="AI728" s="37"/>
      <c r="AJ728" s="117"/>
      <c r="AK728" s="117"/>
      <c r="AL728" s="111"/>
    </row>
    <row r="729" spans="2:38" ht="15" customHeight="1">
      <c r="B729" s="10" t="s">
        <v>17</v>
      </c>
      <c r="C729" s="5" t="s">
        <v>201</v>
      </c>
      <c r="AH729" s="38" t="str">
        <f>AH690&amp;"@"&amp;AI690&amp;"@"&amp;AH692&amp;"@"&amp;AI692&amp;"@"&amp;AH694&amp;"@"&amp;AI694&amp;"@"&amp;AH696&amp;"@"&amp;AI696&amp;"@"&amp;AH698&amp;"@"&amp;AI698&amp;"@"&amp;AH700&amp;"@"&amp;AI700&amp;"@"&amp;AH702&amp;"@"&amp;AI702&amp;"@"&amp;AH704&amp;"@"&amp;AI704&amp;"@"&amp;AH706&amp;"@"&amp;AI706&amp;"@"&amp;AH708&amp;"@"&amp;AI708&amp;"@"&amp;AH710&amp;"@"&amp;AI710&amp;"@"&amp;AH712&amp;"@"&amp;AI712&amp;"@"&amp;AH714&amp;"@"&amp;AI714&amp;"@"&amp;AH716&amp;"@"&amp;AI716&amp;"@"&amp;AH718&amp;"@"&amp;AI718&amp;"@"&amp;AH720&amp;"@"&amp;AI720&amp;"@"&amp;AH722&amp;"@"&amp;AI722&amp;"@"&amp;AH724&amp;"@"&amp;AI724&amp;"@"&amp;AH726&amp;"@"&amp;AI726&amp;"@"&amp;AH728&amp;"@"&amp;AI728</f>
        <v>0@0@0@0@0@0@0@0@0@0@0@0@0@0@0@0@0@0@0@0@0@0@0@0@0@0@0@0@0@0@0@0@0@0@0@0@0@0@0@</v>
      </c>
      <c r="AI729" s="111"/>
      <c r="AJ729" s="111"/>
      <c r="AK729" s="111"/>
      <c r="AL729" s="111"/>
    </row>
    <row r="730" spans="34:38" ht="4.5" customHeight="1">
      <c r="AH730" s="111"/>
      <c r="AI730" s="111"/>
      <c r="AJ730" s="111"/>
      <c r="AK730" s="111"/>
      <c r="AL730" s="111"/>
    </row>
    <row r="731" spans="3:38" ht="15" customHeight="1">
      <c r="C731" s="5" t="s">
        <v>486</v>
      </c>
      <c r="AH731" s="111"/>
      <c r="AI731" s="111"/>
      <c r="AJ731" s="111"/>
      <c r="AK731" s="111"/>
      <c r="AL731" s="111"/>
    </row>
    <row r="732" spans="4:38" ht="45" customHeight="1">
      <c r="D732" s="275" t="s">
        <v>57</v>
      </c>
      <c r="E732" s="275"/>
      <c r="F732" s="275"/>
      <c r="G732" s="275"/>
      <c r="H732" s="275"/>
      <c r="I732" s="275"/>
      <c r="J732" s="275"/>
      <c r="K732" s="275"/>
      <c r="L732" s="275"/>
      <c r="M732" s="275"/>
      <c r="N732" s="275"/>
      <c r="O732" s="275"/>
      <c r="P732" s="275"/>
      <c r="Q732" s="275"/>
      <c r="R732" s="275"/>
      <c r="S732" s="275"/>
      <c r="T732" s="275"/>
      <c r="U732" s="275"/>
      <c r="V732" s="275"/>
      <c r="W732" s="275"/>
      <c r="X732" s="275"/>
      <c r="Y732" s="275"/>
      <c r="Z732" s="275"/>
      <c r="AA732" s="275"/>
      <c r="AB732" s="275"/>
      <c r="AC732" s="275"/>
      <c r="AD732" s="275"/>
      <c r="AE732" s="275"/>
      <c r="AK732" s="145"/>
      <c r="AL732" s="145"/>
    </row>
    <row r="733" spans="37:38" ht="10.5" customHeight="1">
      <c r="AK733" s="145"/>
      <c r="AL733" s="145"/>
    </row>
    <row r="734" spans="4:38" ht="15" customHeight="1">
      <c r="D734" s="17" t="s">
        <v>286</v>
      </c>
      <c r="E734" s="17"/>
      <c r="F734" s="276"/>
      <c r="G734" s="278"/>
      <c r="H734" s="4" t="s">
        <v>287</v>
      </c>
      <c r="I734" s="56"/>
      <c r="J734" s="56"/>
      <c r="K734" s="56"/>
      <c r="L734" s="56"/>
      <c r="M734" s="17" t="s">
        <v>288</v>
      </c>
      <c r="N734" s="276"/>
      <c r="O734" s="277"/>
      <c r="P734" s="278"/>
      <c r="Q734" s="4" t="s">
        <v>333</v>
      </c>
      <c r="R734" s="4"/>
      <c r="S734" s="4"/>
      <c r="T734" s="276"/>
      <c r="U734" s="277"/>
      <c r="V734" s="278"/>
      <c r="W734" s="4" t="s">
        <v>289</v>
      </c>
      <c r="X734" s="56"/>
      <c r="Y734" s="56"/>
      <c r="Z734" s="56"/>
      <c r="AA734" s="56"/>
      <c r="AB734" s="56"/>
      <c r="AC734" s="56"/>
      <c r="AD734" s="4"/>
      <c r="AE734" s="4"/>
      <c r="AK734" s="145"/>
      <c r="AL734" s="145"/>
    </row>
    <row r="735" spans="37:38" ht="7.5" customHeight="1">
      <c r="AK735" s="145"/>
      <c r="AL735" s="145"/>
    </row>
    <row r="736" spans="37:38" ht="9" customHeight="1">
      <c r="AK736" s="140"/>
      <c r="AL736" s="140"/>
    </row>
    <row r="737" spans="3:38" ht="15" customHeight="1">
      <c r="C737" s="5" t="s">
        <v>290</v>
      </c>
      <c r="AK737" s="140"/>
      <c r="AL737" s="140"/>
    </row>
    <row r="738" ht="4.5" customHeight="1"/>
    <row r="739" spans="4:31" ht="18.75" customHeight="1">
      <c r="D739" s="275" t="s">
        <v>50</v>
      </c>
      <c r="E739" s="275"/>
      <c r="F739" s="275"/>
      <c r="G739" s="275"/>
      <c r="H739" s="275"/>
      <c r="I739" s="275"/>
      <c r="J739" s="275"/>
      <c r="K739" s="275"/>
      <c r="L739" s="275"/>
      <c r="M739" s="275"/>
      <c r="N739" s="275"/>
      <c r="O739" s="275"/>
      <c r="P739" s="275"/>
      <c r="Q739" s="275"/>
      <c r="R739" s="275"/>
      <c r="S739" s="275"/>
      <c r="T739" s="275"/>
      <c r="U739" s="275"/>
      <c r="V739" s="275"/>
      <c r="W739" s="275"/>
      <c r="X739" s="275"/>
      <c r="Y739" s="275"/>
      <c r="Z739" s="275"/>
      <c r="AA739" s="275"/>
      <c r="AB739" s="275"/>
      <c r="AC739" s="275"/>
      <c r="AD739" s="275"/>
      <c r="AE739" s="275"/>
    </row>
    <row r="740" ht="4.5" customHeight="1"/>
    <row r="741" spans="2:34" ht="18.75" customHeight="1">
      <c r="B741" s="62" t="str">
        <f>IF(AG741=TRUE,"未記入","")</f>
        <v>未記入</v>
      </c>
      <c r="D741" s="32"/>
      <c r="E741" s="32"/>
      <c r="F741" s="32"/>
      <c r="G741" s="32"/>
      <c r="H741" s="32"/>
      <c r="I741" s="32"/>
      <c r="J741" s="32"/>
      <c r="K741" s="32"/>
      <c r="L741" s="32"/>
      <c r="M741" s="32"/>
      <c r="N741" s="32"/>
      <c r="O741" s="32"/>
      <c r="P741" s="32"/>
      <c r="Q741" s="32"/>
      <c r="R741" s="32"/>
      <c r="S741" s="32"/>
      <c r="T741" s="32"/>
      <c r="U741" s="32"/>
      <c r="V741" s="32"/>
      <c r="W741" s="32"/>
      <c r="X741" s="32"/>
      <c r="Y741" s="32"/>
      <c r="AG741" s="36" t="b">
        <f>IF(OR(AH741=1,AH741=2),FALSE,TRUE)</f>
        <v>1</v>
      </c>
      <c r="AH741" s="36">
        <v>0</v>
      </c>
    </row>
    <row r="742" spans="18:33" ht="6" customHeight="1">
      <c r="R742" s="56"/>
      <c r="S742" s="56"/>
      <c r="T742" s="56"/>
      <c r="U742" s="4"/>
      <c r="V742" s="4"/>
      <c r="AG742" s="111"/>
    </row>
    <row r="743" spans="2:33" ht="18" customHeight="1">
      <c r="B743" s="62">
        <f>IF(AG743=TRUE,"未記入","")</f>
      </c>
      <c r="G743" s="45" t="s">
        <v>288</v>
      </c>
      <c r="H743" s="276"/>
      <c r="I743" s="277"/>
      <c r="J743" s="278"/>
      <c r="K743" s="4" t="s">
        <v>333</v>
      </c>
      <c r="L743" s="4"/>
      <c r="M743" s="4"/>
      <c r="N743" s="276"/>
      <c r="O743" s="277"/>
      <c r="P743" s="278"/>
      <c r="Q743" s="4" t="s">
        <v>289</v>
      </c>
      <c r="AG743" s="36" t="b">
        <f>IF(AND(AH741=1,OR(H743="",N743="")),TRUE,FALSE)</f>
        <v>0</v>
      </c>
    </row>
    <row r="744" ht="4.5" customHeight="1"/>
    <row r="745" ht="9" customHeight="1"/>
    <row r="746" spans="3:31" ht="33.75" customHeight="1">
      <c r="C746" s="275" t="s">
        <v>407</v>
      </c>
      <c r="D746" s="275"/>
      <c r="E746" s="275"/>
      <c r="F746" s="275"/>
      <c r="G746" s="275"/>
      <c r="H746" s="275"/>
      <c r="I746" s="275"/>
      <c r="J746" s="275"/>
      <c r="K746" s="275"/>
      <c r="L746" s="275"/>
      <c r="M746" s="275"/>
      <c r="N746" s="275"/>
      <c r="O746" s="275"/>
      <c r="P746" s="275"/>
      <c r="Q746" s="275"/>
      <c r="R746" s="275"/>
      <c r="S746" s="275"/>
      <c r="T746" s="275"/>
      <c r="U746" s="275"/>
      <c r="V746" s="275"/>
      <c r="W746" s="275"/>
      <c r="X746" s="275"/>
      <c r="Y746" s="275"/>
      <c r="Z746" s="275"/>
      <c r="AA746" s="275"/>
      <c r="AB746" s="275"/>
      <c r="AC746" s="275"/>
      <c r="AD746" s="275"/>
      <c r="AE746" s="275"/>
    </row>
    <row r="747" spans="4:31" ht="42" customHeight="1">
      <c r="D747" s="275" t="s">
        <v>690</v>
      </c>
      <c r="E747" s="275"/>
      <c r="F747" s="275"/>
      <c r="G747" s="275"/>
      <c r="H747" s="275"/>
      <c r="I747" s="275"/>
      <c r="J747" s="275"/>
      <c r="K747" s="275"/>
      <c r="L747" s="275"/>
      <c r="M747" s="275"/>
      <c r="N747" s="275"/>
      <c r="O747" s="275"/>
      <c r="P747" s="275"/>
      <c r="Q747" s="275"/>
      <c r="R747" s="275"/>
      <c r="S747" s="275"/>
      <c r="T747" s="275"/>
      <c r="U747" s="275"/>
      <c r="V747" s="275"/>
      <c r="W747" s="275"/>
      <c r="X747" s="275"/>
      <c r="Y747" s="275"/>
      <c r="Z747" s="275"/>
      <c r="AA747" s="275"/>
      <c r="AB747" s="275"/>
      <c r="AC747" s="275"/>
      <c r="AD747" s="275"/>
      <c r="AE747" s="275"/>
    </row>
    <row r="748" ht="4.5" customHeight="1"/>
    <row r="749" spans="2:34" ht="15" customHeight="1">
      <c r="B749" s="62" t="str">
        <f>IF(AG749=TRUE,"未記入","")</f>
        <v>未記入</v>
      </c>
      <c r="D749" s="32"/>
      <c r="E749" s="32"/>
      <c r="F749" s="32"/>
      <c r="G749" s="32"/>
      <c r="H749" s="32"/>
      <c r="I749" s="32"/>
      <c r="J749" s="32"/>
      <c r="K749" s="32"/>
      <c r="L749" s="32"/>
      <c r="M749" s="32"/>
      <c r="N749" s="32"/>
      <c r="O749" s="32"/>
      <c r="P749" s="32"/>
      <c r="Q749" s="32"/>
      <c r="R749" s="32"/>
      <c r="S749" s="32"/>
      <c r="T749" s="32"/>
      <c r="U749" s="32"/>
      <c r="V749" s="32"/>
      <c r="W749" s="32"/>
      <c r="X749" s="32"/>
      <c r="Y749" s="32"/>
      <c r="AG749" s="36" t="b">
        <f>IF(OR(AH749=1,AH749=2),FALSE,TRUE)</f>
        <v>1</v>
      </c>
      <c r="AH749" s="36">
        <v>0</v>
      </c>
    </row>
    <row r="750" spans="8:33" ht="6" customHeight="1">
      <c r="H750" s="56"/>
      <c r="I750" s="56"/>
      <c r="J750" s="56"/>
      <c r="K750" s="56"/>
      <c r="L750" s="56"/>
      <c r="M750" s="56"/>
      <c r="N750" s="56"/>
      <c r="O750" s="56"/>
      <c r="P750" s="56"/>
      <c r="Q750" s="56"/>
      <c r="R750" s="56"/>
      <c r="S750" s="56"/>
      <c r="T750" s="56"/>
      <c r="U750" s="4"/>
      <c r="V750" s="4"/>
      <c r="AG750" s="111"/>
    </row>
    <row r="751" spans="2:33" ht="18" customHeight="1">
      <c r="B751" s="62">
        <f>IF(AG751=TRUE,"未記入","")</f>
      </c>
      <c r="G751" s="17" t="s">
        <v>288</v>
      </c>
      <c r="H751" s="276"/>
      <c r="I751" s="277"/>
      <c r="J751" s="278"/>
      <c r="K751" s="4" t="s">
        <v>333</v>
      </c>
      <c r="L751" s="4"/>
      <c r="M751" s="4"/>
      <c r="N751" s="276"/>
      <c r="O751" s="277"/>
      <c r="P751" s="278"/>
      <c r="Q751" s="4" t="s">
        <v>289</v>
      </c>
      <c r="R751" s="56"/>
      <c r="S751" s="56"/>
      <c r="T751" s="56"/>
      <c r="U751" s="4"/>
      <c r="V751" s="4"/>
      <c r="AG751" s="36" t="b">
        <f>IF(AND(AH749=1,OR(H751="",N751="")),TRUE,FALSE)</f>
        <v>0</v>
      </c>
    </row>
    <row r="752" ht="6.75" customHeight="1"/>
    <row r="753" spans="8:23" ht="10.5" customHeight="1">
      <c r="H753" s="13"/>
      <c r="I753" s="13"/>
      <c r="J753" s="13"/>
      <c r="K753" s="13"/>
      <c r="L753" s="13"/>
      <c r="M753" s="13"/>
      <c r="N753" s="13"/>
      <c r="O753" s="13"/>
      <c r="P753" s="13"/>
      <c r="Q753" s="13"/>
      <c r="R753" s="13"/>
      <c r="S753" s="13"/>
      <c r="T753" s="13"/>
      <c r="U753" s="13"/>
      <c r="V753" s="13"/>
      <c r="W753" s="13"/>
    </row>
    <row r="754" spans="2:3" ht="15" customHeight="1">
      <c r="B754" s="10" t="s">
        <v>18</v>
      </c>
      <c r="C754" s="5" t="s">
        <v>202</v>
      </c>
    </row>
    <row r="755" ht="4.5" customHeight="1"/>
    <row r="756" spans="4:31" ht="60.75" customHeight="1">
      <c r="D756" s="303" t="s">
        <v>752</v>
      </c>
      <c r="E756" s="275"/>
      <c r="F756" s="275"/>
      <c r="G756" s="275"/>
      <c r="H756" s="275"/>
      <c r="I756" s="275"/>
      <c r="J756" s="275"/>
      <c r="K756" s="275"/>
      <c r="L756" s="275"/>
      <c r="M756" s="275"/>
      <c r="N756" s="275"/>
      <c r="O756" s="275"/>
      <c r="P756" s="275"/>
      <c r="Q756" s="275"/>
      <c r="R756" s="275"/>
      <c r="S756" s="275"/>
      <c r="T756" s="275"/>
      <c r="U756" s="275"/>
      <c r="V756" s="275"/>
      <c r="W756" s="275"/>
      <c r="X756" s="275"/>
      <c r="Y756" s="275"/>
      <c r="Z756" s="275"/>
      <c r="AA756" s="275"/>
      <c r="AB756" s="275"/>
      <c r="AC756" s="275"/>
      <c r="AD756" s="275"/>
      <c r="AE756" s="275"/>
    </row>
    <row r="757" ht="4.5" customHeight="1"/>
    <row r="758" spans="2:34" ht="15" customHeight="1">
      <c r="B758" s="62" t="str">
        <f>IF(AG758=TRUE,"未記入","")</f>
        <v>未記入</v>
      </c>
      <c r="D758" s="32"/>
      <c r="E758" s="32"/>
      <c r="F758" s="32"/>
      <c r="G758" s="32"/>
      <c r="H758" s="32"/>
      <c r="I758" s="32"/>
      <c r="J758" s="32"/>
      <c r="K758" s="32"/>
      <c r="L758" s="32"/>
      <c r="M758" s="32"/>
      <c r="N758" s="32"/>
      <c r="O758" s="32"/>
      <c r="P758" s="32"/>
      <c r="Q758" s="32"/>
      <c r="R758" s="32"/>
      <c r="AG758" s="36" t="b">
        <f>IF(OR(AH758=1,AH758=2),FALSE,TRUE)</f>
        <v>1</v>
      </c>
      <c r="AH758" s="36">
        <v>0</v>
      </c>
    </row>
    <row r="759" ht="9.75" customHeight="1">
      <c r="AG759" s="111"/>
    </row>
    <row r="760" spans="2:33" ht="15" customHeight="1">
      <c r="B760" s="62">
        <f>IF(AG760=TRUE,"未記入","")</f>
      </c>
      <c r="F760" s="301"/>
      <c r="G760" s="301"/>
      <c r="H760" s="17" t="s">
        <v>284</v>
      </c>
      <c r="I760" s="56"/>
      <c r="J760" s="56"/>
      <c r="K760" s="56"/>
      <c r="L760" s="17"/>
      <c r="M760" s="17"/>
      <c r="AG760" s="36" t="b">
        <f>IF(AND(AH758=1,F760=""),TRUE,FALSE)</f>
        <v>0</v>
      </c>
    </row>
    <row r="761" ht="15" customHeight="1"/>
    <row r="762" spans="2:3" ht="15" customHeight="1">
      <c r="B762" s="10" t="s">
        <v>19</v>
      </c>
      <c r="C762" s="5" t="s">
        <v>401</v>
      </c>
    </row>
    <row r="763" ht="4.5" customHeight="1"/>
    <row r="764" spans="4:31" ht="30" customHeight="1">
      <c r="D764" s="167" t="s">
        <v>508</v>
      </c>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c r="AA764" s="167"/>
      <c r="AB764" s="167"/>
      <c r="AC764" s="167"/>
      <c r="AD764" s="167"/>
      <c r="AE764" s="167"/>
    </row>
    <row r="765" ht="4.5" customHeight="1"/>
    <row r="766" spans="2:34" ht="15" customHeight="1">
      <c r="B766" s="62" t="str">
        <f>IF(AG766=TRUE,"未記入","")</f>
        <v>未記入</v>
      </c>
      <c r="D766" s="32"/>
      <c r="E766" s="32"/>
      <c r="F766" s="32"/>
      <c r="G766" s="32"/>
      <c r="H766" s="32"/>
      <c r="I766" s="32"/>
      <c r="J766" s="32"/>
      <c r="K766" s="32"/>
      <c r="L766" s="32"/>
      <c r="M766" s="32"/>
      <c r="N766" s="32"/>
      <c r="O766" s="32"/>
      <c r="P766" s="32"/>
      <c r="Q766" s="32"/>
      <c r="R766" s="32"/>
      <c r="AG766" s="36" t="b">
        <f>IF(OR(AH766=1,AH766=2),FALSE,TRUE)</f>
        <v>1</v>
      </c>
      <c r="AH766" s="36">
        <v>0</v>
      </c>
    </row>
    <row r="767" ht="4.5" customHeight="1">
      <c r="AG767" s="111"/>
    </row>
    <row r="768" spans="2:33" ht="33.75" customHeight="1">
      <c r="B768" s="62">
        <f>IF(AG768=TRUE,"未記入","")</f>
      </c>
      <c r="D768" s="160" t="s">
        <v>491</v>
      </c>
      <c r="E768" s="160"/>
      <c r="F768" s="160"/>
      <c r="G768" s="214"/>
      <c r="H768" s="214"/>
      <c r="I768" s="214"/>
      <c r="J768" s="214"/>
      <c r="K768" s="214"/>
      <c r="L768" s="214"/>
      <c r="M768" s="214"/>
      <c r="N768" s="214"/>
      <c r="O768" s="214"/>
      <c r="P768" s="214"/>
      <c r="Q768" s="214"/>
      <c r="R768" s="214"/>
      <c r="S768" s="214"/>
      <c r="T768" s="214"/>
      <c r="U768" s="214"/>
      <c r="V768" s="214"/>
      <c r="W768" s="214"/>
      <c r="X768" s="214"/>
      <c r="Y768" s="214"/>
      <c r="Z768" s="214"/>
      <c r="AA768" s="214"/>
      <c r="AB768" s="214"/>
      <c r="AC768" s="214"/>
      <c r="AG768" s="36" t="b">
        <f>IF(AND(AH766=1,G768=""),TRUE,FALSE)</f>
        <v>0</v>
      </c>
    </row>
    <row r="769" ht="4.5" customHeight="1"/>
    <row r="770" ht="22.5" customHeight="1"/>
    <row r="771" ht="15" customHeight="1">
      <c r="C771" s="5" t="s">
        <v>246</v>
      </c>
    </row>
    <row r="772" ht="4.5" customHeight="1"/>
    <row r="773" spans="2:3" ht="15" customHeight="1">
      <c r="B773" s="5"/>
      <c r="C773" s="5" t="s">
        <v>20</v>
      </c>
    </row>
    <row r="774" ht="15" customHeight="1">
      <c r="B774" s="5"/>
    </row>
    <row r="775" spans="2:31" ht="18.75" customHeight="1">
      <c r="B775" s="19" t="s">
        <v>21</v>
      </c>
      <c r="C775" s="167" t="s">
        <v>691</v>
      </c>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c r="AA775" s="167"/>
      <c r="AB775" s="167"/>
      <c r="AC775" s="167"/>
      <c r="AD775" s="167"/>
      <c r="AE775" s="167"/>
    </row>
    <row r="776" spans="2:31" ht="4.5" customHeight="1">
      <c r="B776" s="19"/>
      <c r="C776" s="97"/>
      <c r="D776" s="98"/>
      <c r="E776" s="98"/>
      <c r="F776" s="98"/>
      <c r="G776" s="98"/>
      <c r="H776" s="98"/>
      <c r="I776" s="98"/>
      <c r="J776" s="98"/>
      <c r="K776" s="98"/>
      <c r="L776" s="98"/>
      <c r="M776" s="98"/>
      <c r="N776" s="98"/>
      <c r="O776" s="98"/>
      <c r="P776" s="98"/>
      <c r="Q776" s="98"/>
      <c r="R776" s="98"/>
      <c r="S776" s="98"/>
      <c r="T776" s="98"/>
      <c r="U776" s="98"/>
      <c r="V776" s="98"/>
      <c r="W776" s="98"/>
      <c r="X776" s="98"/>
      <c r="Y776" s="98"/>
      <c r="Z776" s="98"/>
      <c r="AA776" s="98"/>
      <c r="AB776" s="98"/>
      <c r="AC776" s="98"/>
      <c r="AD776" s="98"/>
      <c r="AE776" s="98"/>
    </row>
    <row r="777" spans="4:31" ht="45" customHeight="1">
      <c r="D777" s="167" t="s">
        <v>132</v>
      </c>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c r="AA777" s="167"/>
      <c r="AB777" s="167"/>
      <c r="AC777" s="167"/>
      <c r="AD777" s="167"/>
      <c r="AE777" s="167"/>
    </row>
    <row r="778" spans="4:31" ht="5.25" customHeight="1">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row>
    <row r="779" spans="4:31" ht="15" customHeight="1">
      <c r="D779" s="167" t="s">
        <v>665</v>
      </c>
      <c r="E779" s="167"/>
      <c r="F779" s="167"/>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row>
    <row r="780" spans="4:31" ht="7.5" customHeight="1">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row>
    <row r="781" spans="4:38" ht="15" customHeight="1">
      <c r="D781" s="9"/>
      <c r="E781" s="9"/>
      <c r="F781" s="60" t="s">
        <v>341</v>
      </c>
      <c r="G781" s="9"/>
      <c r="H781" s="71"/>
      <c r="I781" s="71"/>
      <c r="J781" s="71"/>
      <c r="K781" s="71"/>
      <c r="L781" s="71"/>
      <c r="M781" s="71"/>
      <c r="N781" s="71"/>
      <c r="O781" s="71"/>
      <c r="P781" s="71"/>
      <c r="Q781" s="71"/>
      <c r="R781" s="71"/>
      <c r="S781" s="71"/>
      <c r="T781" s="61"/>
      <c r="U781" s="61"/>
      <c r="V781" s="61"/>
      <c r="W781" s="156"/>
      <c r="X781" s="157"/>
      <c r="Y781" s="158"/>
      <c r="Z781" s="17" t="s">
        <v>319</v>
      </c>
      <c r="AA781" s="17"/>
      <c r="AB781" s="17"/>
      <c r="AC781" s="9"/>
      <c r="AD781" s="9"/>
      <c r="AE781" s="9"/>
      <c r="AG781" s="111"/>
      <c r="AH781" s="37">
        <f>W781</f>
        <v>0</v>
      </c>
      <c r="AI781" s="37" t="str">
        <f>AJ781&amp;";"&amp;AH781</f>
        <v>001;0</v>
      </c>
      <c r="AJ781" s="117" t="s">
        <v>515</v>
      </c>
      <c r="AK781" s="111"/>
      <c r="AL781" s="111"/>
    </row>
    <row r="782" spans="4:38" ht="7.5" customHeight="1">
      <c r="D782" s="9"/>
      <c r="E782" s="9"/>
      <c r="F782" s="60"/>
      <c r="G782" s="9"/>
      <c r="H782" s="71"/>
      <c r="I782" s="71"/>
      <c r="J782" s="71"/>
      <c r="K782" s="71"/>
      <c r="L782" s="71"/>
      <c r="M782" s="71"/>
      <c r="N782" s="71"/>
      <c r="O782" s="71"/>
      <c r="P782" s="71"/>
      <c r="Q782" s="71"/>
      <c r="R782" s="71"/>
      <c r="S782" s="71"/>
      <c r="T782" s="61"/>
      <c r="U782" s="61"/>
      <c r="V782" s="61"/>
      <c r="W782" s="9"/>
      <c r="X782" s="9"/>
      <c r="Y782" s="9"/>
      <c r="Z782" s="9"/>
      <c r="AA782" s="9"/>
      <c r="AB782" s="9"/>
      <c r="AC782" s="9"/>
      <c r="AD782" s="9"/>
      <c r="AE782" s="9"/>
      <c r="AG782" s="111"/>
      <c r="AH782" s="111"/>
      <c r="AI782" s="111"/>
      <c r="AJ782" s="117"/>
      <c r="AK782" s="111"/>
      <c r="AL782" s="111"/>
    </row>
    <row r="783" spans="4:38" ht="15" customHeight="1">
      <c r="D783" s="9"/>
      <c r="E783" s="9"/>
      <c r="F783" s="60" t="s">
        <v>342</v>
      </c>
      <c r="G783" s="9"/>
      <c r="H783" s="71"/>
      <c r="I783" s="71"/>
      <c r="J783" s="71"/>
      <c r="K783" s="71"/>
      <c r="L783" s="71"/>
      <c r="M783" s="71"/>
      <c r="N783" s="71"/>
      <c r="O783" s="71"/>
      <c r="P783" s="71"/>
      <c r="Q783" s="71"/>
      <c r="R783" s="71"/>
      <c r="S783" s="71"/>
      <c r="T783" s="61"/>
      <c r="U783" s="61"/>
      <c r="V783" s="61"/>
      <c r="W783" s="156"/>
      <c r="X783" s="157"/>
      <c r="Y783" s="158"/>
      <c r="Z783" s="17" t="s">
        <v>319</v>
      </c>
      <c r="AA783" s="17"/>
      <c r="AB783" s="17"/>
      <c r="AC783" s="9"/>
      <c r="AD783" s="9"/>
      <c r="AE783" s="9"/>
      <c r="AG783" s="111"/>
      <c r="AH783" s="37">
        <f>W783</f>
        <v>0</v>
      </c>
      <c r="AI783" s="37" t="str">
        <f>AJ783&amp;";"&amp;AH783</f>
        <v>002;0</v>
      </c>
      <c r="AJ783" s="117" t="s">
        <v>516</v>
      </c>
      <c r="AK783" s="111"/>
      <c r="AL783" s="111"/>
    </row>
    <row r="784" spans="4:38" ht="7.5" customHeight="1">
      <c r="D784" s="9"/>
      <c r="E784" s="9"/>
      <c r="F784" s="60"/>
      <c r="G784" s="9"/>
      <c r="H784" s="71"/>
      <c r="I784" s="71"/>
      <c r="J784" s="71"/>
      <c r="K784" s="71"/>
      <c r="L784" s="71"/>
      <c r="M784" s="71"/>
      <c r="N784" s="71"/>
      <c r="O784" s="71"/>
      <c r="P784" s="71"/>
      <c r="Q784" s="71"/>
      <c r="R784" s="71"/>
      <c r="S784" s="71"/>
      <c r="T784" s="61"/>
      <c r="U784" s="61"/>
      <c r="V784" s="61"/>
      <c r="W784" s="9"/>
      <c r="X784" s="9"/>
      <c r="Y784" s="9"/>
      <c r="Z784" s="9"/>
      <c r="AA784" s="9"/>
      <c r="AB784" s="9"/>
      <c r="AC784" s="9"/>
      <c r="AD784" s="9"/>
      <c r="AE784" s="9"/>
      <c r="AG784" s="111"/>
      <c r="AH784" s="111"/>
      <c r="AI784" s="111"/>
      <c r="AJ784" s="117"/>
      <c r="AK784" s="111"/>
      <c r="AL784" s="111"/>
    </row>
    <row r="785" spans="4:38" ht="15" customHeight="1">
      <c r="D785" s="9"/>
      <c r="E785" s="9"/>
      <c r="F785" s="60" t="s">
        <v>343</v>
      </c>
      <c r="G785" s="9"/>
      <c r="H785" s="71"/>
      <c r="I785" s="71"/>
      <c r="J785" s="71"/>
      <c r="K785" s="71"/>
      <c r="L785" s="71"/>
      <c r="M785" s="71"/>
      <c r="N785" s="71"/>
      <c r="O785" s="71"/>
      <c r="P785" s="71"/>
      <c r="Q785" s="71"/>
      <c r="R785" s="71"/>
      <c r="S785" s="71"/>
      <c r="T785" s="61"/>
      <c r="U785" s="61"/>
      <c r="V785" s="61"/>
      <c r="W785" s="156"/>
      <c r="X785" s="157"/>
      <c r="Y785" s="158"/>
      <c r="Z785" s="17" t="s">
        <v>319</v>
      </c>
      <c r="AA785" s="17"/>
      <c r="AB785" s="17"/>
      <c r="AC785" s="9"/>
      <c r="AD785" s="9"/>
      <c r="AE785" s="9"/>
      <c r="AG785" s="111"/>
      <c r="AH785" s="37">
        <f>W785</f>
        <v>0</v>
      </c>
      <c r="AI785" s="37" t="str">
        <f>AJ785&amp;";"&amp;AH785</f>
        <v>003;0</v>
      </c>
      <c r="AJ785" s="117" t="s">
        <v>517</v>
      </c>
      <c r="AK785" s="111"/>
      <c r="AL785" s="111"/>
    </row>
    <row r="786" spans="4:38" ht="7.5" customHeight="1">
      <c r="D786" s="9"/>
      <c r="E786" s="9"/>
      <c r="F786" s="60"/>
      <c r="G786" s="9"/>
      <c r="H786" s="71"/>
      <c r="I786" s="71"/>
      <c r="J786" s="71"/>
      <c r="K786" s="71"/>
      <c r="L786" s="71"/>
      <c r="M786" s="71"/>
      <c r="N786" s="71"/>
      <c r="O786" s="71"/>
      <c r="P786" s="71"/>
      <c r="Q786" s="71"/>
      <c r="R786" s="71"/>
      <c r="S786" s="71"/>
      <c r="T786" s="61"/>
      <c r="U786" s="61"/>
      <c r="V786" s="61"/>
      <c r="W786" s="9"/>
      <c r="X786" s="9"/>
      <c r="Y786" s="9"/>
      <c r="Z786" s="9"/>
      <c r="AA786" s="9"/>
      <c r="AB786" s="9"/>
      <c r="AC786" s="9"/>
      <c r="AD786" s="9"/>
      <c r="AE786" s="9"/>
      <c r="AG786" s="111"/>
      <c r="AH786" s="111"/>
      <c r="AI786" s="111"/>
      <c r="AJ786" s="117"/>
      <c r="AK786" s="111"/>
      <c r="AL786" s="111"/>
    </row>
    <row r="787" spans="4:38" ht="15" customHeight="1">
      <c r="D787" s="9"/>
      <c r="E787" s="9"/>
      <c r="F787" s="60" t="s">
        <v>697</v>
      </c>
      <c r="G787" s="9"/>
      <c r="H787" s="71"/>
      <c r="I787" s="71"/>
      <c r="J787" s="71"/>
      <c r="K787" s="71"/>
      <c r="L787" s="71"/>
      <c r="M787" s="71"/>
      <c r="N787" s="71"/>
      <c r="O787" s="71"/>
      <c r="P787" s="71"/>
      <c r="Q787" s="71"/>
      <c r="R787" s="71"/>
      <c r="S787" s="71"/>
      <c r="T787" s="71"/>
      <c r="U787" s="71"/>
      <c r="V787" s="61"/>
      <c r="W787" s="156"/>
      <c r="X787" s="157"/>
      <c r="Y787" s="158"/>
      <c r="Z787" s="17" t="s">
        <v>319</v>
      </c>
      <c r="AA787" s="17"/>
      <c r="AB787" s="17"/>
      <c r="AC787" s="9"/>
      <c r="AD787" s="9"/>
      <c r="AE787" s="9"/>
      <c r="AG787" s="111"/>
      <c r="AH787" s="37">
        <f>W787</f>
        <v>0</v>
      </c>
      <c r="AI787" s="37" t="str">
        <f>AJ787&amp;";"&amp;AH787</f>
        <v>004;0</v>
      </c>
      <c r="AJ787" s="117" t="s">
        <v>582</v>
      </c>
      <c r="AK787" s="111"/>
      <c r="AL787" s="111"/>
    </row>
    <row r="788" spans="4:38" ht="3.75" customHeight="1">
      <c r="D788" s="9"/>
      <c r="E788" s="9"/>
      <c r="F788" s="60"/>
      <c r="G788" s="9"/>
      <c r="H788" s="71"/>
      <c r="I788" s="71"/>
      <c r="J788" s="71"/>
      <c r="K788" s="71"/>
      <c r="L788" s="71"/>
      <c r="M788" s="71"/>
      <c r="N788" s="71"/>
      <c r="O788" s="71"/>
      <c r="P788" s="71"/>
      <c r="Q788" s="71"/>
      <c r="R788" s="71"/>
      <c r="S788" s="71"/>
      <c r="T788" s="71"/>
      <c r="U788" s="71"/>
      <c r="V788" s="61"/>
      <c r="W788"/>
      <c r="X788"/>
      <c r="Y788"/>
      <c r="Z788" s="17"/>
      <c r="AA788" s="17"/>
      <c r="AB788" s="17"/>
      <c r="AC788" s="9"/>
      <c r="AD788" s="9"/>
      <c r="AE788" s="9"/>
      <c r="AG788" s="111"/>
      <c r="AH788" s="111"/>
      <c r="AI788" s="111"/>
      <c r="AJ788" s="117"/>
      <c r="AK788" s="111"/>
      <c r="AL788" s="111"/>
    </row>
    <row r="789" spans="4:37" ht="3.75" customHeight="1">
      <c r="D789" s="9"/>
      <c r="E789" s="9"/>
      <c r="F789" s="60"/>
      <c r="G789" s="9"/>
      <c r="H789" s="71"/>
      <c r="I789" s="71"/>
      <c r="J789" s="71"/>
      <c r="K789" s="71"/>
      <c r="L789" s="71"/>
      <c r="M789" s="71"/>
      <c r="N789" s="71"/>
      <c r="O789" s="71"/>
      <c r="P789" s="71"/>
      <c r="Q789" s="71"/>
      <c r="R789" s="71"/>
      <c r="S789" s="71"/>
      <c r="T789" s="61"/>
      <c r="U789" s="61"/>
      <c r="V789" s="61"/>
      <c r="W789" s="9"/>
      <c r="X789" s="9"/>
      <c r="Y789" s="9"/>
      <c r="Z789" s="9"/>
      <c r="AA789" s="9"/>
      <c r="AB789" s="9"/>
      <c r="AC789" s="9"/>
      <c r="AD789" s="9"/>
      <c r="AE789" s="9"/>
      <c r="AJ789" s="121"/>
      <c r="AK789" s="111"/>
    </row>
    <row r="790" spans="4:38" ht="15" customHeight="1">
      <c r="D790" s="9"/>
      <c r="E790" s="9"/>
      <c r="F790" s="60" t="s">
        <v>344</v>
      </c>
      <c r="G790" s="9"/>
      <c r="H790" s="71"/>
      <c r="I790" s="71"/>
      <c r="J790" s="71"/>
      <c r="K790" s="71"/>
      <c r="L790" s="71"/>
      <c r="M790" s="71"/>
      <c r="N790" s="71"/>
      <c r="O790" s="71"/>
      <c r="P790" s="71"/>
      <c r="Q790" s="71"/>
      <c r="R790" s="71"/>
      <c r="S790" s="71"/>
      <c r="T790" s="61"/>
      <c r="U790" s="61"/>
      <c r="V790" s="61"/>
      <c r="W790" s="156"/>
      <c r="X790" s="157"/>
      <c r="Y790" s="158"/>
      <c r="Z790" s="17" t="s">
        <v>319</v>
      </c>
      <c r="AA790" s="17"/>
      <c r="AB790" s="17"/>
      <c r="AC790" s="9"/>
      <c r="AD790" s="9"/>
      <c r="AE790" s="9"/>
      <c r="AG790" s="111"/>
      <c r="AH790" s="37">
        <f>W790</f>
        <v>0</v>
      </c>
      <c r="AI790" s="37" t="str">
        <f>AJ790&amp;";"&amp;AH790</f>
        <v>005;0</v>
      </c>
      <c r="AJ790" s="117" t="s">
        <v>572</v>
      </c>
      <c r="AK790" s="111"/>
      <c r="AL790" s="111"/>
    </row>
    <row r="791" spans="4:38" ht="7.5" customHeight="1">
      <c r="D791" s="9"/>
      <c r="E791" s="9"/>
      <c r="F791" s="60"/>
      <c r="G791" s="9"/>
      <c r="H791" s="71"/>
      <c r="I791" s="71"/>
      <c r="J791" s="71"/>
      <c r="K791" s="71"/>
      <c r="L791" s="71"/>
      <c r="M791" s="71"/>
      <c r="N791" s="71"/>
      <c r="O791" s="71"/>
      <c r="P791" s="71"/>
      <c r="Q791" s="71"/>
      <c r="R791" s="71"/>
      <c r="S791" s="71"/>
      <c r="T791" s="61"/>
      <c r="U791" s="61"/>
      <c r="V791" s="61"/>
      <c r="W791" s="9"/>
      <c r="X791" s="9"/>
      <c r="Y791" s="9"/>
      <c r="Z791" s="9"/>
      <c r="AA791" s="9"/>
      <c r="AB791" s="9"/>
      <c r="AC791" s="9"/>
      <c r="AD791" s="9"/>
      <c r="AE791" s="9"/>
      <c r="AG791" s="111"/>
      <c r="AH791" s="111"/>
      <c r="AI791" s="111"/>
      <c r="AJ791" s="117"/>
      <c r="AK791" s="111"/>
      <c r="AL791" s="111"/>
    </row>
    <row r="792" spans="4:38" ht="15" customHeight="1">
      <c r="D792" s="9"/>
      <c r="E792" s="9"/>
      <c r="F792" s="60" t="s">
        <v>345</v>
      </c>
      <c r="G792" s="9"/>
      <c r="H792" s="71"/>
      <c r="I792" s="71"/>
      <c r="J792" s="71"/>
      <c r="K792" s="71"/>
      <c r="L792" s="71"/>
      <c r="M792" s="71"/>
      <c r="N792" s="71"/>
      <c r="O792" s="71"/>
      <c r="P792" s="71"/>
      <c r="Q792" s="71"/>
      <c r="R792" s="71"/>
      <c r="S792" s="71"/>
      <c r="T792" s="71"/>
      <c r="U792" s="71"/>
      <c r="V792" s="71"/>
      <c r="W792" s="156"/>
      <c r="X792" s="157"/>
      <c r="Y792" s="158"/>
      <c r="Z792" s="17" t="s">
        <v>319</v>
      </c>
      <c r="AA792" s="17"/>
      <c r="AB792" s="17"/>
      <c r="AC792" s="9"/>
      <c r="AD792" s="9"/>
      <c r="AE792" s="9"/>
      <c r="AG792" s="111"/>
      <c r="AH792" s="37">
        <f>W792</f>
        <v>0</v>
      </c>
      <c r="AI792" s="37" t="str">
        <f>AJ792&amp;";"&amp;AH792</f>
        <v>006;0</v>
      </c>
      <c r="AJ792" s="117" t="s">
        <v>573</v>
      </c>
      <c r="AK792" s="111"/>
      <c r="AL792" s="111"/>
    </row>
    <row r="793" spans="4:38" ht="7.5" customHeight="1">
      <c r="D793" s="9"/>
      <c r="E793" s="9"/>
      <c r="F793" s="60"/>
      <c r="G793" s="9"/>
      <c r="H793" s="71"/>
      <c r="I793" s="71"/>
      <c r="J793" s="71"/>
      <c r="K793" s="71"/>
      <c r="L793" s="71"/>
      <c r="M793" s="71"/>
      <c r="N793" s="71"/>
      <c r="O793" s="71"/>
      <c r="P793" s="71"/>
      <c r="Q793" s="71"/>
      <c r="R793" s="71"/>
      <c r="S793" s="71"/>
      <c r="T793" s="61"/>
      <c r="U793" s="61"/>
      <c r="V793" s="61"/>
      <c r="W793" s="9"/>
      <c r="X793" s="9"/>
      <c r="Y793" s="9"/>
      <c r="Z793" s="9"/>
      <c r="AA793" s="9"/>
      <c r="AB793" s="9"/>
      <c r="AC793" s="9"/>
      <c r="AD793" s="9"/>
      <c r="AE793" s="9"/>
      <c r="AG793" s="111"/>
      <c r="AH793" s="111"/>
      <c r="AI793" s="111"/>
      <c r="AJ793" s="117"/>
      <c r="AK793" s="111"/>
      <c r="AL793" s="111"/>
    </row>
    <row r="794" spans="4:38" ht="15" customHeight="1">
      <c r="D794" s="9"/>
      <c r="E794" s="9"/>
      <c r="F794" s="60" t="s">
        <v>346</v>
      </c>
      <c r="G794" s="9"/>
      <c r="H794" s="71"/>
      <c r="I794" s="71"/>
      <c r="J794" s="71"/>
      <c r="K794" s="71"/>
      <c r="L794" s="71"/>
      <c r="M794" s="71"/>
      <c r="N794" s="71"/>
      <c r="O794" s="71"/>
      <c r="P794" s="71"/>
      <c r="Q794" s="71"/>
      <c r="R794" s="71"/>
      <c r="S794" s="71"/>
      <c r="T794" s="71"/>
      <c r="U794" s="71"/>
      <c r="V794" s="71"/>
      <c r="W794" s="156"/>
      <c r="X794" s="157"/>
      <c r="Y794" s="158"/>
      <c r="Z794" s="17" t="s">
        <v>319</v>
      </c>
      <c r="AA794" s="17"/>
      <c r="AB794" s="17"/>
      <c r="AC794" s="9"/>
      <c r="AD794" s="9"/>
      <c r="AE794" s="9"/>
      <c r="AG794" s="111"/>
      <c r="AH794" s="37">
        <f>W794</f>
        <v>0</v>
      </c>
      <c r="AI794" s="37" t="str">
        <f>AJ794&amp;";"&amp;AH794</f>
        <v>007;0</v>
      </c>
      <c r="AJ794" s="117" t="s">
        <v>547</v>
      </c>
      <c r="AK794" s="111"/>
      <c r="AL794" s="111"/>
    </row>
    <row r="795" spans="4:38" ht="7.5" customHeight="1">
      <c r="D795" s="9"/>
      <c r="E795" s="9"/>
      <c r="F795" s="60"/>
      <c r="G795" s="9"/>
      <c r="H795" s="71"/>
      <c r="I795" s="71"/>
      <c r="J795" s="71"/>
      <c r="K795" s="71"/>
      <c r="L795" s="71"/>
      <c r="M795" s="71"/>
      <c r="N795" s="71"/>
      <c r="O795" s="71"/>
      <c r="P795" s="71"/>
      <c r="Q795" s="71"/>
      <c r="R795" s="71"/>
      <c r="S795" s="71"/>
      <c r="T795" s="61"/>
      <c r="U795" s="61"/>
      <c r="V795" s="61"/>
      <c r="W795" s="9"/>
      <c r="X795" s="9"/>
      <c r="Y795" s="9"/>
      <c r="Z795" s="9"/>
      <c r="AA795" s="9"/>
      <c r="AB795" s="9"/>
      <c r="AC795" s="9"/>
      <c r="AD795" s="9"/>
      <c r="AE795" s="9"/>
      <c r="AG795" s="111"/>
      <c r="AH795" s="111"/>
      <c r="AI795" s="111"/>
      <c r="AJ795" s="117"/>
      <c r="AK795" s="111"/>
      <c r="AL795" s="111"/>
    </row>
    <row r="796" spans="4:38" ht="15" customHeight="1">
      <c r="D796" s="9"/>
      <c r="E796" s="9"/>
      <c r="F796" s="60" t="s">
        <v>347</v>
      </c>
      <c r="G796" s="9"/>
      <c r="H796" s="71"/>
      <c r="I796" s="71"/>
      <c r="J796" s="71"/>
      <c r="K796" s="71"/>
      <c r="L796" s="71"/>
      <c r="M796" s="71"/>
      <c r="N796" s="71"/>
      <c r="O796" s="71"/>
      <c r="P796" s="71"/>
      <c r="Q796" s="71"/>
      <c r="R796" s="71"/>
      <c r="S796" s="71"/>
      <c r="T796" s="61"/>
      <c r="U796" s="61"/>
      <c r="V796" s="61"/>
      <c r="W796" s="156"/>
      <c r="X796" s="157"/>
      <c r="Y796" s="158"/>
      <c r="Z796" s="17" t="s">
        <v>319</v>
      </c>
      <c r="AA796" s="17"/>
      <c r="AB796" s="17"/>
      <c r="AC796" s="9"/>
      <c r="AD796" s="9"/>
      <c r="AE796" s="9"/>
      <c r="AG796" s="111"/>
      <c r="AH796" s="37">
        <f>W796</f>
        <v>0</v>
      </c>
      <c r="AI796" s="37" t="str">
        <f>AJ796&amp;";"&amp;AH796</f>
        <v>008;0</v>
      </c>
      <c r="AJ796" s="117" t="s">
        <v>574</v>
      </c>
      <c r="AK796" s="111"/>
      <c r="AL796" s="111"/>
    </row>
    <row r="797" spans="4:38" ht="7.5" customHeight="1">
      <c r="D797" s="9"/>
      <c r="E797" s="9"/>
      <c r="F797" s="60"/>
      <c r="G797" s="9"/>
      <c r="H797" s="71"/>
      <c r="I797" s="71"/>
      <c r="J797" s="71"/>
      <c r="K797" s="71"/>
      <c r="L797" s="71"/>
      <c r="M797" s="71"/>
      <c r="N797" s="71"/>
      <c r="O797" s="71"/>
      <c r="P797" s="71"/>
      <c r="Q797" s="71"/>
      <c r="R797" s="71"/>
      <c r="S797" s="71"/>
      <c r="T797" s="61"/>
      <c r="U797" s="61"/>
      <c r="V797" s="61"/>
      <c r="W797" s="9"/>
      <c r="X797" s="9"/>
      <c r="Y797" s="9"/>
      <c r="Z797" s="9"/>
      <c r="AA797" s="9"/>
      <c r="AB797" s="9"/>
      <c r="AC797" s="9"/>
      <c r="AD797" s="9"/>
      <c r="AE797" s="9"/>
      <c r="AG797" s="111"/>
      <c r="AH797" s="111"/>
      <c r="AI797" s="111"/>
      <c r="AJ797" s="117"/>
      <c r="AK797" s="111"/>
      <c r="AL797" s="111"/>
    </row>
    <row r="798" spans="4:38" ht="15" customHeight="1">
      <c r="D798" s="9"/>
      <c r="E798" s="9"/>
      <c r="F798" s="60" t="s">
        <v>348</v>
      </c>
      <c r="G798" s="9"/>
      <c r="H798" s="71"/>
      <c r="I798" s="71"/>
      <c r="J798" s="71"/>
      <c r="K798" s="71"/>
      <c r="L798" s="71"/>
      <c r="M798" s="71"/>
      <c r="N798" s="71"/>
      <c r="O798" s="71"/>
      <c r="P798" s="71"/>
      <c r="Q798" s="71"/>
      <c r="R798" s="71"/>
      <c r="S798" s="71"/>
      <c r="T798" s="61"/>
      <c r="U798" s="61"/>
      <c r="V798" s="61"/>
      <c r="W798" s="156"/>
      <c r="X798" s="157"/>
      <c r="Y798" s="158"/>
      <c r="Z798" s="17" t="s">
        <v>319</v>
      </c>
      <c r="AA798" s="17"/>
      <c r="AB798" s="17"/>
      <c r="AC798" s="9"/>
      <c r="AD798" s="9"/>
      <c r="AE798" s="9"/>
      <c r="AG798" s="111"/>
      <c r="AH798" s="37">
        <f>W798</f>
        <v>0</v>
      </c>
      <c r="AI798" s="37" t="str">
        <f>AJ798&amp;";"&amp;AH798</f>
        <v>009;0</v>
      </c>
      <c r="AJ798" s="117" t="s">
        <v>548</v>
      </c>
      <c r="AK798" s="111"/>
      <c r="AL798" s="111"/>
    </row>
    <row r="799" spans="4:38" ht="7.5" customHeight="1">
      <c r="D799" s="9"/>
      <c r="E799" s="9"/>
      <c r="F799" s="60"/>
      <c r="G799" s="9"/>
      <c r="H799" s="71"/>
      <c r="I799" s="71"/>
      <c r="J799" s="71"/>
      <c r="K799" s="71"/>
      <c r="L799" s="71"/>
      <c r="M799" s="71"/>
      <c r="N799" s="71"/>
      <c r="O799" s="71"/>
      <c r="P799" s="71"/>
      <c r="Q799" s="71"/>
      <c r="R799" s="71"/>
      <c r="S799" s="71"/>
      <c r="T799" s="61"/>
      <c r="U799" s="61"/>
      <c r="V799" s="61"/>
      <c r="W799" s="9"/>
      <c r="X799" s="9"/>
      <c r="Y799" s="9"/>
      <c r="Z799" s="9"/>
      <c r="AA799" s="9"/>
      <c r="AB799" s="9"/>
      <c r="AC799" s="9"/>
      <c r="AD799" s="9"/>
      <c r="AE799" s="9"/>
      <c r="AG799" s="111"/>
      <c r="AH799" s="111"/>
      <c r="AI799" s="111"/>
      <c r="AJ799" s="117"/>
      <c r="AK799" s="111"/>
      <c r="AL799" s="111"/>
    </row>
    <row r="800" spans="4:38" ht="15" customHeight="1">
      <c r="D800" s="9"/>
      <c r="E800" s="9"/>
      <c r="F800" s="60" t="s">
        <v>349</v>
      </c>
      <c r="G800" s="9"/>
      <c r="H800" s="71"/>
      <c r="I800" s="71"/>
      <c r="J800" s="71"/>
      <c r="K800" s="71"/>
      <c r="L800" s="71"/>
      <c r="M800" s="71"/>
      <c r="N800" s="71"/>
      <c r="O800" s="71"/>
      <c r="P800" s="71"/>
      <c r="Q800" s="71"/>
      <c r="R800" s="71"/>
      <c r="S800" s="71"/>
      <c r="T800" s="61"/>
      <c r="U800" s="61"/>
      <c r="V800" s="61"/>
      <c r="W800" s="156"/>
      <c r="X800" s="157"/>
      <c r="Y800" s="158"/>
      <c r="Z800" s="17" t="s">
        <v>319</v>
      </c>
      <c r="AA800" s="17"/>
      <c r="AB800" s="17"/>
      <c r="AC800" s="9"/>
      <c r="AD800" s="9"/>
      <c r="AE800" s="9"/>
      <c r="AG800" s="111"/>
      <c r="AH800" s="37">
        <f>W800</f>
        <v>0</v>
      </c>
      <c r="AI800" s="37" t="str">
        <f>AJ800&amp;";"&amp;AH800</f>
        <v>010;0</v>
      </c>
      <c r="AJ800" s="117" t="s">
        <v>549</v>
      </c>
      <c r="AK800" s="111"/>
      <c r="AL800" s="111"/>
    </row>
    <row r="801" spans="4:38" ht="7.5" customHeight="1">
      <c r="D801" s="9"/>
      <c r="E801" s="9"/>
      <c r="F801" s="60"/>
      <c r="G801" s="9"/>
      <c r="H801" s="60"/>
      <c r="I801" s="60"/>
      <c r="J801" s="60"/>
      <c r="K801" s="60"/>
      <c r="L801" s="60"/>
      <c r="M801" s="60"/>
      <c r="N801" s="60"/>
      <c r="O801" s="60"/>
      <c r="P801" s="60"/>
      <c r="Q801" s="60"/>
      <c r="R801" s="60"/>
      <c r="S801" s="60"/>
      <c r="T801" s="61"/>
      <c r="U801" s="61"/>
      <c r="V801" s="61"/>
      <c r="W801" s="4"/>
      <c r="X801" s="4"/>
      <c r="Y801" s="4"/>
      <c r="Z801" s="4"/>
      <c r="AA801" s="4"/>
      <c r="AB801" s="4"/>
      <c r="AC801" s="4"/>
      <c r="AD801" s="4"/>
      <c r="AE801" s="4"/>
      <c r="AG801" s="111"/>
      <c r="AH801" s="111"/>
      <c r="AI801" s="111"/>
      <c r="AJ801" s="117"/>
      <c r="AK801" s="111"/>
      <c r="AL801" s="111"/>
    </row>
    <row r="802" spans="4:38" ht="15" customHeight="1">
      <c r="D802" s="9"/>
      <c r="E802" s="9"/>
      <c r="F802" s="60" t="s">
        <v>698</v>
      </c>
      <c r="G802" s="9"/>
      <c r="H802" s="71"/>
      <c r="I802" s="71"/>
      <c r="J802" s="71"/>
      <c r="K802" s="71"/>
      <c r="L802" s="71"/>
      <c r="M802" s="71"/>
      <c r="N802" s="71"/>
      <c r="O802" s="71"/>
      <c r="P802" s="71"/>
      <c r="Q802" s="71"/>
      <c r="R802" s="71"/>
      <c r="S802" s="71"/>
      <c r="T802" s="61"/>
      <c r="U802" s="61"/>
      <c r="V802" s="61"/>
      <c r="W802" s="156"/>
      <c r="X802" s="157"/>
      <c r="Y802" s="158"/>
      <c r="Z802" s="17" t="s">
        <v>319</v>
      </c>
      <c r="AA802" s="17"/>
      <c r="AB802" s="17"/>
      <c r="AC802" s="9"/>
      <c r="AD802" s="9"/>
      <c r="AE802" s="9"/>
      <c r="AG802" s="111"/>
      <c r="AH802" s="37">
        <f>W802</f>
        <v>0</v>
      </c>
      <c r="AI802" s="37" t="str">
        <f>AJ802&amp;";"&amp;AH802</f>
        <v>011;0</v>
      </c>
      <c r="AJ802" s="117" t="s">
        <v>575</v>
      </c>
      <c r="AK802" s="111"/>
      <c r="AL802" s="111"/>
    </row>
    <row r="803" spans="4:38" ht="7.5" customHeight="1">
      <c r="D803" s="9"/>
      <c r="E803" s="9"/>
      <c r="F803" s="60"/>
      <c r="G803" s="9"/>
      <c r="H803" s="60"/>
      <c r="I803" s="60"/>
      <c r="J803" s="60"/>
      <c r="K803" s="60"/>
      <c r="L803" s="60"/>
      <c r="M803" s="60"/>
      <c r="N803" s="60"/>
      <c r="O803" s="60"/>
      <c r="P803" s="60"/>
      <c r="Q803" s="60"/>
      <c r="R803" s="60"/>
      <c r="S803" s="60"/>
      <c r="T803" s="61"/>
      <c r="U803" s="61"/>
      <c r="V803" s="61"/>
      <c r="W803" s="4"/>
      <c r="X803" s="4"/>
      <c r="Y803" s="4"/>
      <c r="Z803" s="4"/>
      <c r="AA803" s="4"/>
      <c r="AB803" s="4"/>
      <c r="AC803" s="4"/>
      <c r="AD803" s="4"/>
      <c r="AE803" s="4"/>
      <c r="AG803" s="111"/>
      <c r="AH803" s="111"/>
      <c r="AI803" s="111"/>
      <c r="AJ803" s="117"/>
      <c r="AK803" s="111"/>
      <c r="AL803" s="111"/>
    </row>
    <row r="804" spans="4:38" ht="15" customHeight="1">
      <c r="D804" s="9"/>
      <c r="E804" s="9"/>
      <c r="F804" s="60" t="s">
        <v>350</v>
      </c>
      <c r="G804" s="9"/>
      <c r="H804" s="71"/>
      <c r="I804" s="71"/>
      <c r="J804" s="71"/>
      <c r="K804" s="71"/>
      <c r="L804" s="71"/>
      <c r="M804" s="71"/>
      <c r="N804" s="71"/>
      <c r="O804" s="71"/>
      <c r="P804" s="71"/>
      <c r="Q804" s="71"/>
      <c r="R804" s="71"/>
      <c r="S804" s="71"/>
      <c r="T804" s="61"/>
      <c r="U804" s="61"/>
      <c r="V804" s="61"/>
      <c r="W804" s="156"/>
      <c r="X804" s="157"/>
      <c r="Y804" s="158"/>
      <c r="Z804" s="17" t="s">
        <v>319</v>
      </c>
      <c r="AA804" s="17"/>
      <c r="AB804" s="17"/>
      <c r="AC804" s="9"/>
      <c r="AD804" s="9"/>
      <c r="AE804" s="9"/>
      <c r="AG804" s="111"/>
      <c r="AH804" s="37">
        <f>W804</f>
        <v>0</v>
      </c>
      <c r="AI804" s="37" t="str">
        <f>AJ804&amp;";"&amp;AH804</f>
        <v>012;0</v>
      </c>
      <c r="AJ804" s="117" t="s">
        <v>550</v>
      </c>
      <c r="AK804" s="111"/>
      <c r="AL804" s="111"/>
    </row>
    <row r="805" spans="4:38" ht="7.5" customHeight="1">
      <c r="D805" s="9"/>
      <c r="E805" s="9"/>
      <c r="F805" s="60"/>
      <c r="G805" s="9"/>
      <c r="H805" s="60"/>
      <c r="I805" s="60"/>
      <c r="J805" s="60"/>
      <c r="K805" s="60"/>
      <c r="L805" s="60"/>
      <c r="M805" s="60"/>
      <c r="N805" s="60"/>
      <c r="O805" s="60"/>
      <c r="P805" s="60"/>
      <c r="Q805" s="60"/>
      <c r="R805" s="60"/>
      <c r="S805" s="60"/>
      <c r="T805" s="61"/>
      <c r="U805" s="61"/>
      <c r="V805" s="61"/>
      <c r="W805" s="4"/>
      <c r="X805" s="4"/>
      <c r="Y805" s="4"/>
      <c r="Z805" s="4"/>
      <c r="AA805" s="4"/>
      <c r="AB805" s="4"/>
      <c r="AC805" s="4"/>
      <c r="AD805" s="4"/>
      <c r="AE805" s="4"/>
      <c r="AG805" s="111"/>
      <c r="AH805" s="111"/>
      <c r="AI805" s="111"/>
      <c r="AJ805" s="117"/>
      <c r="AK805" s="111"/>
      <c r="AL805" s="111"/>
    </row>
    <row r="806" spans="4:38" ht="15" customHeight="1">
      <c r="D806" s="9"/>
      <c r="E806" s="9"/>
      <c r="F806" s="60" t="s">
        <v>351</v>
      </c>
      <c r="G806" s="9"/>
      <c r="H806" s="71"/>
      <c r="I806" s="71"/>
      <c r="J806" s="71"/>
      <c r="K806" s="71"/>
      <c r="L806" s="71"/>
      <c r="M806" s="71"/>
      <c r="N806" s="71"/>
      <c r="O806" s="71"/>
      <c r="P806" s="71"/>
      <c r="Q806" s="71"/>
      <c r="R806" s="71"/>
      <c r="S806" s="71"/>
      <c r="T806" s="61"/>
      <c r="U806" s="61"/>
      <c r="V806" s="61"/>
      <c r="W806" s="156"/>
      <c r="X806" s="157"/>
      <c r="Y806" s="158"/>
      <c r="Z806" s="17" t="s">
        <v>319</v>
      </c>
      <c r="AA806" s="17"/>
      <c r="AB806" s="17"/>
      <c r="AC806"/>
      <c r="AD806"/>
      <c r="AE806"/>
      <c r="AG806" s="111"/>
      <c r="AH806" s="37">
        <f>W806</f>
        <v>0</v>
      </c>
      <c r="AI806" s="37" t="str">
        <f>AJ806&amp;";"&amp;AH806</f>
        <v>013;0</v>
      </c>
      <c r="AJ806" s="117" t="s">
        <v>551</v>
      </c>
      <c r="AK806" s="111"/>
      <c r="AL806" s="111"/>
    </row>
    <row r="807" spans="4:38" ht="7.5" customHeight="1">
      <c r="D807" s="9"/>
      <c r="E807" s="9"/>
      <c r="F807" s="60"/>
      <c r="G807" s="9"/>
      <c r="H807" s="60"/>
      <c r="I807" s="60"/>
      <c r="J807" s="60"/>
      <c r="K807" s="60"/>
      <c r="L807" s="60"/>
      <c r="M807" s="60"/>
      <c r="N807" s="60"/>
      <c r="O807" s="60"/>
      <c r="P807" s="60"/>
      <c r="Q807" s="60"/>
      <c r="R807" s="60"/>
      <c r="S807" s="60"/>
      <c r="T807" s="61"/>
      <c r="U807" s="61"/>
      <c r="V807" s="61"/>
      <c r="W807" s="4"/>
      <c r="X807" s="4"/>
      <c r="Y807" s="4"/>
      <c r="Z807" s="4"/>
      <c r="AA807" s="4"/>
      <c r="AB807" s="4"/>
      <c r="AG807" s="111"/>
      <c r="AH807" s="111"/>
      <c r="AI807" s="111"/>
      <c r="AJ807" s="117"/>
      <c r="AK807" s="111"/>
      <c r="AL807" s="111"/>
    </row>
    <row r="808" spans="4:38" ht="15" customHeight="1">
      <c r="D808" s="9"/>
      <c r="E808" s="9"/>
      <c r="F808" s="60" t="s">
        <v>352</v>
      </c>
      <c r="G808" s="9"/>
      <c r="H808" s="71"/>
      <c r="I808" s="71"/>
      <c r="J808" s="71"/>
      <c r="K808" s="71"/>
      <c r="L808" s="71"/>
      <c r="M808" s="71"/>
      <c r="N808" s="71"/>
      <c r="O808" s="71"/>
      <c r="P808" s="71"/>
      <c r="Q808" s="71"/>
      <c r="R808" s="71"/>
      <c r="S808" s="71"/>
      <c r="T808" s="61"/>
      <c r="U808" s="61"/>
      <c r="V808" s="61"/>
      <c r="W808" s="156"/>
      <c r="X808" s="157"/>
      <c r="Y808" s="158"/>
      <c r="Z808" s="17" t="s">
        <v>319</v>
      </c>
      <c r="AA808" s="17"/>
      <c r="AB808" s="17"/>
      <c r="AC808" s="4"/>
      <c r="AD808" s="4"/>
      <c r="AE808" s="4"/>
      <c r="AG808" s="111"/>
      <c r="AH808" s="37">
        <f>W808</f>
        <v>0</v>
      </c>
      <c r="AI808" s="37" t="str">
        <f>AJ808&amp;";"&amp;AH808</f>
        <v>014;0</v>
      </c>
      <c r="AJ808" s="117" t="s">
        <v>552</v>
      </c>
      <c r="AK808" s="111"/>
      <c r="AL808" s="111"/>
    </row>
    <row r="809" spans="4:38" ht="7.5" customHeight="1">
      <c r="D809" s="9"/>
      <c r="E809" s="9"/>
      <c r="F809" s="60"/>
      <c r="G809" s="9"/>
      <c r="H809" s="60"/>
      <c r="I809" s="60"/>
      <c r="J809" s="60"/>
      <c r="K809" s="60"/>
      <c r="L809" s="60"/>
      <c r="M809" s="60"/>
      <c r="N809" s="60"/>
      <c r="O809" s="60"/>
      <c r="P809" s="60"/>
      <c r="Q809" s="60"/>
      <c r="R809" s="60"/>
      <c r="S809" s="60"/>
      <c r="T809" s="61"/>
      <c r="U809" s="61"/>
      <c r="V809" s="61"/>
      <c r="W809" s="4"/>
      <c r="X809" s="4"/>
      <c r="Y809" s="4"/>
      <c r="Z809" s="4"/>
      <c r="AA809" s="4"/>
      <c r="AB809" s="4"/>
      <c r="AC809" s="4"/>
      <c r="AD809" s="4"/>
      <c r="AE809" s="4"/>
      <c r="AG809" s="111"/>
      <c r="AH809" s="111"/>
      <c r="AI809" s="111"/>
      <c r="AJ809" s="117"/>
      <c r="AK809" s="111"/>
      <c r="AL809" s="111"/>
    </row>
    <row r="810" spans="4:38" ht="15" customHeight="1">
      <c r="D810" s="9"/>
      <c r="E810" s="9"/>
      <c r="F810" s="60" t="s">
        <v>353</v>
      </c>
      <c r="G810" s="9"/>
      <c r="H810" s="71"/>
      <c r="I810" s="71"/>
      <c r="J810" s="71"/>
      <c r="K810" s="71"/>
      <c r="L810" s="71"/>
      <c r="M810" s="71"/>
      <c r="N810" s="71"/>
      <c r="O810" s="71"/>
      <c r="P810" s="71"/>
      <c r="Q810" s="71"/>
      <c r="R810" s="71"/>
      <c r="S810" s="71"/>
      <c r="T810" s="61"/>
      <c r="U810" s="61"/>
      <c r="V810" s="61"/>
      <c r="W810" s="156"/>
      <c r="X810" s="157"/>
      <c r="Y810" s="158"/>
      <c r="Z810" s="17" t="s">
        <v>319</v>
      </c>
      <c r="AA810" s="17"/>
      <c r="AB810" s="17"/>
      <c r="AC810" s="4"/>
      <c r="AD810" s="4"/>
      <c r="AE810" s="4"/>
      <c r="AG810" s="111"/>
      <c r="AH810" s="37">
        <f>W810</f>
        <v>0</v>
      </c>
      <c r="AI810" s="37" t="str">
        <f>AJ810&amp;";"&amp;AH810</f>
        <v>015;0</v>
      </c>
      <c r="AJ810" s="117" t="s">
        <v>553</v>
      </c>
      <c r="AK810" s="111"/>
      <c r="AL810" s="111"/>
    </row>
    <row r="811" spans="4:38" ht="7.5" customHeight="1">
      <c r="D811" s="9"/>
      <c r="E811" s="9"/>
      <c r="F811" s="60"/>
      <c r="G811" s="9"/>
      <c r="H811" s="60"/>
      <c r="I811" s="60"/>
      <c r="J811" s="60"/>
      <c r="K811" s="60"/>
      <c r="L811" s="60"/>
      <c r="M811" s="60"/>
      <c r="N811" s="60"/>
      <c r="O811" s="60"/>
      <c r="P811" s="60"/>
      <c r="Q811" s="60"/>
      <c r="R811" s="60"/>
      <c r="S811" s="60"/>
      <c r="T811" s="61"/>
      <c r="U811" s="61"/>
      <c r="V811" s="61"/>
      <c r="W811" s="4"/>
      <c r="X811" s="4"/>
      <c r="Y811" s="4"/>
      <c r="Z811" s="4"/>
      <c r="AA811" s="4"/>
      <c r="AB811" s="4"/>
      <c r="AC811" s="4"/>
      <c r="AD811" s="4"/>
      <c r="AE811" s="4"/>
      <c r="AG811" s="111"/>
      <c r="AH811" s="111"/>
      <c r="AI811" s="111"/>
      <c r="AJ811" s="117"/>
      <c r="AK811" s="111"/>
      <c r="AL811" s="111"/>
    </row>
    <row r="812" spans="4:38" ht="15" customHeight="1">
      <c r="D812" s="9"/>
      <c r="E812" s="9"/>
      <c r="F812" s="60" t="s">
        <v>354</v>
      </c>
      <c r="G812" s="9"/>
      <c r="H812" s="71"/>
      <c r="I812" s="71"/>
      <c r="J812" s="71"/>
      <c r="K812" s="71"/>
      <c r="L812" s="71"/>
      <c r="M812" s="71"/>
      <c r="N812" s="71"/>
      <c r="O812" s="71"/>
      <c r="P812" s="71"/>
      <c r="Q812" s="71"/>
      <c r="R812" s="71"/>
      <c r="S812" s="71"/>
      <c r="T812" s="71"/>
      <c r="U812" s="71"/>
      <c r="V812" s="71"/>
      <c r="W812" s="156"/>
      <c r="X812" s="157"/>
      <c r="Y812" s="158"/>
      <c r="Z812" s="17" t="s">
        <v>319</v>
      </c>
      <c r="AA812" s="17"/>
      <c r="AB812" s="17"/>
      <c r="AC812" s="4"/>
      <c r="AD812" s="4"/>
      <c r="AE812" s="4"/>
      <c r="AG812" s="111"/>
      <c r="AH812" s="37">
        <f>W812</f>
        <v>0</v>
      </c>
      <c r="AI812" s="37" t="str">
        <f>AJ812&amp;";"&amp;AH812</f>
        <v>016;0</v>
      </c>
      <c r="AJ812" s="117" t="s">
        <v>576</v>
      </c>
      <c r="AK812" s="111"/>
      <c r="AL812" s="111"/>
    </row>
    <row r="813" spans="4:38" ht="7.5" customHeight="1">
      <c r="D813" s="9"/>
      <c r="E813" s="9"/>
      <c r="F813" s="60"/>
      <c r="G813" s="9"/>
      <c r="H813" s="60"/>
      <c r="I813" s="60"/>
      <c r="J813" s="60"/>
      <c r="K813" s="60"/>
      <c r="L813" s="60"/>
      <c r="M813" s="60"/>
      <c r="N813" s="60"/>
      <c r="O813" s="60"/>
      <c r="P813" s="60"/>
      <c r="Q813" s="60"/>
      <c r="R813" s="60"/>
      <c r="S813" s="60"/>
      <c r="T813" s="61"/>
      <c r="U813" s="61"/>
      <c r="V813" s="61"/>
      <c r="W813" s="4"/>
      <c r="X813" s="4"/>
      <c r="Y813" s="4"/>
      <c r="Z813" s="4"/>
      <c r="AA813" s="4"/>
      <c r="AB813" s="4"/>
      <c r="AC813" s="4"/>
      <c r="AD813" s="4"/>
      <c r="AE813" s="4"/>
      <c r="AG813" s="111"/>
      <c r="AH813" s="111"/>
      <c r="AI813" s="111"/>
      <c r="AJ813" s="117"/>
      <c r="AK813" s="111"/>
      <c r="AL813" s="111"/>
    </row>
    <row r="814" spans="4:38" ht="15" customHeight="1">
      <c r="D814" s="9"/>
      <c r="E814" s="9"/>
      <c r="F814" s="60" t="s">
        <v>355</v>
      </c>
      <c r="G814" s="9"/>
      <c r="H814" s="71"/>
      <c r="I814" s="71"/>
      <c r="J814" s="71"/>
      <c r="K814" s="71"/>
      <c r="L814" s="71"/>
      <c r="M814" s="71"/>
      <c r="N814" s="71"/>
      <c r="O814" s="71"/>
      <c r="P814" s="71"/>
      <c r="Q814" s="71"/>
      <c r="R814" s="71"/>
      <c r="S814" s="71"/>
      <c r="T814" s="61"/>
      <c r="U814" s="61"/>
      <c r="V814" s="61"/>
      <c r="W814" s="156"/>
      <c r="X814" s="157"/>
      <c r="Y814" s="158"/>
      <c r="Z814" s="17" t="s">
        <v>319</v>
      </c>
      <c r="AA814" s="17"/>
      <c r="AB814" s="17"/>
      <c r="AC814" s="4"/>
      <c r="AD814" s="4"/>
      <c r="AE814" s="4"/>
      <c r="AG814" s="111"/>
      <c r="AH814" s="37">
        <f>W814</f>
        <v>0</v>
      </c>
      <c r="AI814" s="37" t="str">
        <f>AJ814&amp;";"&amp;AH814</f>
        <v>017;0</v>
      </c>
      <c r="AJ814" s="117" t="s">
        <v>554</v>
      </c>
      <c r="AK814" s="111"/>
      <c r="AL814" s="111"/>
    </row>
    <row r="815" spans="4:38" ht="7.5" customHeight="1">
      <c r="D815" s="9"/>
      <c r="E815" s="9"/>
      <c r="F815" s="60"/>
      <c r="G815" s="9"/>
      <c r="H815" s="60"/>
      <c r="I815" s="60"/>
      <c r="J815" s="60"/>
      <c r="K815" s="60"/>
      <c r="L815" s="60"/>
      <c r="M815" s="60"/>
      <c r="N815" s="60"/>
      <c r="O815" s="60"/>
      <c r="P815" s="60"/>
      <c r="Q815" s="60"/>
      <c r="R815" s="60"/>
      <c r="S815" s="60"/>
      <c r="T815" s="61"/>
      <c r="U815" s="61"/>
      <c r="V815" s="61"/>
      <c r="W815" s="4"/>
      <c r="X815" s="4"/>
      <c r="Y815" s="4"/>
      <c r="Z815" s="4"/>
      <c r="AA815" s="4"/>
      <c r="AB815" s="4"/>
      <c r="AC815" s="4"/>
      <c r="AD815" s="4"/>
      <c r="AE815" s="4"/>
      <c r="AG815" s="111"/>
      <c r="AH815" s="111"/>
      <c r="AI815" s="111"/>
      <c r="AJ815" s="117"/>
      <c r="AK815" s="111"/>
      <c r="AL815" s="111"/>
    </row>
    <row r="816" spans="4:38" ht="15" customHeight="1">
      <c r="D816" s="9"/>
      <c r="E816" s="9"/>
      <c r="F816" s="60" t="s">
        <v>356</v>
      </c>
      <c r="G816" s="9"/>
      <c r="H816" s="71"/>
      <c r="I816" s="71"/>
      <c r="J816" s="71"/>
      <c r="K816" s="71"/>
      <c r="L816" s="71"/>
      <c r="M816" s="71"/>
      <c r="N816" s="71"/>
      <c r="O816" s="71"/>
      <c r="P816" s="71"/>
      <c r="Q816" s="71"/>
      <c r="R816" s="71"/>
      <c r="S816" s="71"/>
      <c r="T816" s="61"/>
      <c r="U816" s="61"/>
      <c r="V816" s="61"/>
      <c r="W816" s="156"/>
      <c r="X816" s="157"/>
      <c r="Y816" s="158"/>
      <c r="Z816" s="17" t="s">
        <v>319</v>
      </c>
      <c r="AA816" s="17"/>
      <c r="AB816" s="17"/>
      <c r="AC816" s="4"/>
      <c r="AD816" s="4"/>
      <c r="AE816" s="4"/>
      <c r="AG816" s="111"/>
      <c r="AH816" s="37">
        <f>W816</f>
        <v>0</v>
      </c>
      <c r="AI816" s="37" t="str">
        <f>AJ816&amp;";"&amp;AH816</f>
        <v>018;0</v>
      </c>
      <c r="AJ816" s="117" t="s">
        <v>555</v>
      </c>
      <c r="AK816" s="111"/>
      <c r="AL816" s="111"/>
    </row>
    <row r="817" spans="4:38" ht="7.5" customHeight="1">
      <c r="D817" s="9"/>
      <c r="E817" s="9"/>
      <c r="F817" s="60"/>
      <c r="G817" s="9"/>
      <c r="H817" s="60"/>
      <c r="I817" s="60"/>
      <c r="J817" s="60"/>
      <c r="K817" s="60"/>
      <c r="L817" s="60"/>
      <c r="M817" s="60"/>
      <c r="N817" s="60"/>
      <c r="O817" s="60"/>
      <c r="P817" s="60"/>
      <c r="Q817" s="60"/>
      <c r="R817" s="60"/>
      <c r="S817" s="60"/>
      <c r="T817" s="61"/>
      <c r="U817" s="61"/>
      <c r="V817" s="61"/>
      <c r="W817" s="4"/>
      <c r="X817" s="4"/>
      <c r="Y817" s="4"/>
      <c r="Z817" s="4"/>
      <c r="AA817" s="4"/>
      <c r="AB817" s="4"/>
      <c r="AC817" s="4"/>
      <c r="AD817" s="4"/>
      <c r="AE817" s="4"/>
      <c r="AG817" s="111"/>
      <c r="AH817" s="111"/>
      <c r="AI817" s="111"/>
      <c r="AJ817" s="117"/>
      <c r="AK817" s="111"/>
      <c r="AL817" s="111"/>
    </row>
    <row r="818" spans="4:38" ht="15" customHeight="1">
      <c r="D818" s="9"/>
      <c r="E818" s="9"/>
      <c r="F818" s="60" t="s">
        <v>357</v>
      </c>
      <c r="G818" s="9"/>
      <c r="H818" s="71"/>
      <c r="I818" s="71"/>
      <c r="J818" s="71"/>
      <c r="K818" s="71"/>
      <c r="L818" s="71"/>
      <c r="M818" s="71"/>
      <c r="N818" s="71"/>
      <c r="O818" s="71"/>
      <c r="P818" s="71"/>
      <c r="Q818" s="71"/>
      <c r="R818" s="71"/>
      <c r="S818" s="71"/>
      <c r="T818" s="61"/>
      <c r="U818" s="61"/>
      <c r="V818" s="61"/>
      <c r="W818" s="156"/>
      <c r="X818" s="157"/>
      <c r="Y818" s="158"/>
      <c r="Z818" s="17" t="s">
        <v>319</v>
      </c>
      <c r="AA818" s="17"/>
      <c r="AB818" s="17"/>
      <c r="AC818" s="4"/>
      <c r="AD818" s="4"/>
      <c r="AE818" s="4"/>
      <c r="AG818" s="111"/>
      <c r="AH818" s="37">
        <f>W818</f>
        <v>0</v>
      </c>
      <c r="AI818" s="37" t="str">
        <f>AJ818&amp;";"&amp;AH818</f>
        <v>019;0</v>
      </c>
      <c r="AJ818" s="117" t="s">
        <v>556</v>
      </c>
      <c r="AK818" s="111"/>
      <c r="AL818" s="111"/>
    </row>
    <row r="819" spans="4:38" ht="7.5" customHeight="1">
      <c r="D819" s="9"/>
      <c r="E819" s="9"/>
      <c r="F819" s="60"/>
      <c r="G819" s="9"/>
      <c r="H819" s="60"/>
      <c r="I819" s="60"/>
      <c r="J819" s="60"/>
      <c r="K819" s="60"/>
      <c r="L819" s="60"/>
      <c r="M819" s="60"/>
      <c r="N819" s="60"/>
      <c r="O819" s="60"/>
      <c r="P819" s="60"/>
      <c r="Q819" s="60"/>
      <c r="R819" s="60"/>
      <c r="S819" s="60"/>
      <c r="T819" s="61"/>
      <c r="U819" s="61"/>
      <c r="V819" s="61"/>
      <c r="W819" s="4"/>
      <c r="X819" s="4"/>
      <c r="Y819" s="4"/>
      <c r="Z819" s="4"/>
      <c r="AA819" s="4"/>
      <c r="AB819" s="4"/>
      <c r="AC819" s="4"/>
      <c r="AG819" s="111"/>
      <c r="AH819" s="111"/>
      <c r="AI819" s="111"/>
      <c r="AJ819" s="117"/>
      <c r="AK819" s="111"/>
      <c r="AL819" s="111"/>
    </row>
    <row r="820" spans="4:38" ht="15" customHeight="1">
      <c r="D820" s="9"/>
      <c r="E820" s="9"/>
      <c r="F820" s="60" t="s">
        <v>358</v>
      </c>
      <c r="G820" s="9"/>
      <c r="H820" s="71"/>
      <c r="I820" s="71"/>
      <c r="J820" s="71"/>
      <c r="K820" s="71"/>
      <c r="L820" s="71"/>
      <c r="M820" s="71"/>
      <c r="N820" s="71"/>
      <c r="O820" s="71"/>
      <c r="P820" s="71"/>
      <c r="Q820" s="71"/>
      <c r="R820" s="71"/>
      <c r="S820" s="71"/>
      <c r="T820" s="61"/>
      <c r="U820" s="61"/>
      <c r="V820" s="61"/>
      <c r="W820" s="156"/>
      <c r="X820" s="157"/>
      <c r="Y820" s="158"/>
      <c r="Z820" s="17" t="s">
        <v>319</v>
      </c>
      <c r="AA820" s="17"/>
      <c r="AB820" s="17"/>
      <c r="AC820" s="4"/>
      <c r="AD820" s="4"/>
      <c r="AE820" s="4"/>
      <c r="AG820" s="111"/>
      <c r="AH820" s="37">
        <f>W820</f>
        <v>0</v>
      </c>
      <c r="AI820" s="37" t="str">
        <f>AJ820&amp;";"&amp;AH820</f>
        <v>020;0</v>
      </c>
      <c r="AJ820" s="117" t="s">
        <v>557</v>
      </c>
      <c r="AK820" s="111"/>
      <c r="AL820" s="111"/>
    </row>
    <row r="821" spans="4:38" ht="7.5" customHeight="1">
      <c r="D821" s="9"/>
      <c r="E821" s="9"/>
      <c r="F821" s="60"/>
      <c r="G821" s="9"/>
      <c r="H821" s="60"/>
      <c r="I821" s="60"/>
      <c r="J821" s="60"/>
      <c r="K821" s="60"/>
      <c r="L821" s="60"/>
      <c r="M821" s="60"/>
      <c r="N821" s="60"/>
      <c r="O821" s="60"/>
      <c r="P821" s="60"/>
      <c r="Q821" s="60"/>
      <c r="R821" s="60"/>
      <c r="S821" s="60"/>
      <c r="T821" s="61"/>
      <c r="U821" s="61"/>
      <c r="V821" s="61"/>
      <c r="W821" s="4"/>
      <c r="X821" s="4"/>
      <c r="Y821" s="4"/>
      <c r="Z821" s="4"/>
      <c r="AA821" s="4"/>
      <c r="AB821" s="4"/>
      <c r="AC821" s="4"/>
      <c r="AG821" s="111"/>
      <c r="AH821" s="111"/>
      <c r="AI821" s="111"/>
      <c r="AJ821" s="117"/>
      <c r="AK821" s="111"/>
      <c r="AL821" s="111"/>
    </row>
    <row r="822" spans="4:38" ht="15" customHeight="1">
      <c r="D822" s="9"/>
      <c r="E822" s="9"/>
      <c r="F822" s="60" t="s">
        <v>359</v>
      </c>
      <c r="G822" s="9"/>
      <c r="H822" s="71"/>
      <c r="I822" s="71"/>
      <c r="J822" s="71"/>
      <c r="K822" s="71"/>
      <c r="L822" s="71"/>
      <c r="M822" s="71"/>
      <c r="N822" s="71"/>
      <c r="O822" s="71"/>
      <c r="P822" s="71"/>
      <c r="Q822" s="71"/>
      <c r="R822" s="71"/>
      <c r="S822" s="71"/>
      <c r="T822" s="61"/>
      <c r="U822" s="61"/>
      <c r="V822" s="61"/>
      <c r="W822" s="156"/>
      <c r="X822" s="157"/>
      <c r="Y822" s="158"/>
      <c r="Z822" s="17" t="s">
        <v>319</v>
      </c>
      <c r="AA822" s="17"/>
      <c r="AB822" s="17"/>
      <c r="AC822" s="4"/>
      <c r="AD822" s="4"/>
      <c r="AE822" s="4"/>
      <c r="AG822" s="111"/>
      <c r="AH822" s="37">
        <f>W822</f>
        <v>0</v>
      </c>
      <c r="AI822" s="37" t="str">
        <f>AJ822&amp;";"&amp;AH822</f>
        <v>021;0</v>
      </c>
      <c r="AJ822" s="117" t="s">
        <v>577</v>
      </c>
      <c r="AK822" s="111"/>
      <c r="AL822" s="111"/>
    </row>
    <row r="823" spans="4:38" ht="7.5" customHeight="1">
      <c r="D823" s="9"/>
      <c r="E823" s="9"/>
      <c r="F823" s="60"/>
      <c r="G823" s="9"/>
      <c r="H823" s="60"/>
      <c r="I823" s="60"/>
      <c r="J823" s="60"/>
      <c r="K823" s="60"/>
      <c r="L823" s="60"/>
      <c r="M823" s="60"/>
      <c r="N823" s="60"/>
      <c r="O823" s="60"/>
      <c r="P823" s="60"/>
      <c r="Q823" s="60"/>
      <c r="R823" s="60"/>
      <c r="S823" s="60"/>
      <c r="T823" s="61"/>
      <c r="U823" s="61"/>
      <c r="V823" s="61"/>
      <c r="W823" s="4"/>
      <c r="X823" s="4"/>
      <c r="Y823" s="4"/>
      <c r="Z823" s="4"/>
      <c r="AA823" s="4"/>
      <c r="AB823" s="4"/>
      <c r="AC823" s="4"/>
      <c r="AD823" s="4"/>
      <c r="AE823" s="4"/>
      <c r="AG823" s="111"/>
      <c r="AH823" s="111"/>
      <c r="AI823" s="111"/>
      <c r="AJ823" s="117"/>
      <c r="AK823" s="111"/>
      <c r="AL823" s="111"/>
    </row>
    <row r="824" spans="4:38" ht="15" customHeight="1">
      <c r="D824" s="9"/>
      <c r="E824" s="9"/>
      <c r="F824" s="60" t="s">
        <v>360</v>
      </c>
      <c r="G824" s="9"/>
      <c r="H824" s="71"/>
      <c r="I824" s="71"/>
      <c r="J824" s="71"/>
      <c r="K824" s="71"/>
      <c r="L824" s="71"/>
      <c r="M824" s="71"/>
      <c r="N824" s="71"/>
      <c r="O824" s="71"/>
      <c r="P824" s="71"/>
      <c r="Q824" s="71"/>
      <c r="R824" s="71"/>
      <c r="S824" s="71"/>
      <c r="T824" s="61"/>
      <c r="U824" s="61"/>
      <c r="V824" s="61"/>
      <c r="W824" s="156"/>
      <c r="X824" s="157"/>
      <c r="Y824" s="158"/>
      <c r="Z824" s="17" t="s">
        <v>319</v>
      </c>
      <c r="AA824" s="17"/>
      <c r="AB824" s="17"/>
      <c r="AC824" s="4"/>
      <c r="AD824" s="4"/>
      <c r="AE824" s="4"/>
      <c r="AG824" s="111"/>
      <c r="AH824" s="37">
        <f>W824</f>
        <v>0</v>
      </c>
      <c r="AI824" s="37" t="str">
        <f>AJ824&amp;";"&amp;AH824</f>
        <v>022;0</v>
      </c>
      <c r="AJ824" s="117" t="s">
        <v>558</v>
      </c>
      <c r="AK824" s="111"/>
      <c r="AL824" s="111"/>
    </row>
    <row r="825" spans="4:38" ht="7.5" customHeight="1">
      <c r="D825" s="9"/>
      <c r="E825" s="9"/>
      <c r="F825" s="60"/>
      <c r="G825" s="9"/>
      <c r="H825" s="60"/>
      <c r="I825" s="60"/>
      <c r="J825" s="60"/>
      <c r="K825" s="60"/>
      <c r="L825" s="60"/>
      <c r="M825" s="60"/>
      <c r="N825" s="60"/>
      <c r="O825" s="60"/>
      <c r="P825" s="60"/>
      <c r="Q825" s="60"/>
      <c r="R825" s="60"/>
      <c r="S825" s="60"/>
      <c r="T825" s="61"/>
      <c r="U825" s="61"/>
      <c r="V825" s="61"/>
      <c r="W825" s="4"/>
      <c r="X825" s="4"/>
      <c r="Y825" s="4"/>
      <c r="Z825" s="4"/>
      <c r="AA825" s="4"/>
      <c r="AB825" s="4"/>
      <c r="AC825" s="4"/>
      <c r="AD825" s="4"/>
      <c r="AE825" s="4"/>
      <c r="AG825" s="111"/>
      <c r="AH825" s="111"/>
      <c r="AI825" s="111"/>
      <c r="AJ825" s="117"/>
      <c r="AK825" s="111"/>
      <c r="AL825" s="111"/>
    </row>
    <row r="826" spans="4:38" ht="15" customHeight="1">
      <c r="D826" s="9"/>
      <c r="E826" s="9"/>
      <c r="F826" s="60" t="s">
        <v>362</v>
      </c>
      <c r="G826" s="9"/>
      <c r="H826" s="71"/>
      <c r="I826" s="71"/>
      <c r="J826" s="71"/>
      <c r="K826" s="71"/>
      <c r="L826" s="71"/>
      <c r="M826" s="71"/>
      <c r="N826" s="71"/>
      <c r="O826" s="71"/>
      <c r="P826" s="71"/>
      <c r="Q826" s="71"/>
      <c r="R826" s="71"/>
      <c r="S826" s="71"/>
      <c r="T826" s="71"/>
      <c r="U826" s="71"/>
      <c r="V826" s="71"/>
      <c r="W826" s="156"/>
      <c r="X826" s="157"/>
      <c r="Y826" s="158"/>
      <c r="Z826" s="17" t="s">
        <v>319</v>
      </c>
      <c r="AA826" s="17"/>
      <c r="AB826" s="17"/>
      <c r="AC826" s="4"/>
      <c r="AD826" s="4"/>
      <c r="AE826" s="4"/>
      <c r="AG826" s="111"/>
      <c r="AH826" s="37">
        <f>W826</f>
        <v>0</v>
      </c>
      <c r="AI826" s="37" t="str">
        <f>AJ826&amp;";"&amp;AH826</f>
        <v>023;0</v>
      </c>
      <c r="AJ826" s="117" t="s">
        <v>69</v>
      </c>
      <c r="AK826" s="111"/>
      <c r="AL826" s="111"/>
    </row>
    <row r="827" spans="4:38" ht="7.5" customHeight="1">
      <c r="D827"/>
      <c r="E827"/>
      <c r="F827"/>
      <c r="G827"/>
      <c r="H827"/>
      <c r="I827"/>
      <c r="J827"/>
      <c r="K827"/>
      <c r="L827"/>
      <c r="M827"/>
      <c r="N827"/>
      <c r="O827"/>
      <c r="P827"/>
      <c r="Q827"/>
      <c r="R827"/>
      <c r="S827"/>
      <c r="T827"/>
      <c r="U827"/>
      <c r="V827"/>
      <c r="W827"/>
      <c r="X827"/>
      <c r="Y827"/>
      <c r="Z827"/>
      <c r="AA827"/>
      <c r="AB827"/>
      <c r="AC827"/>
      <c r="AD827"/>
      <c r="AE827"/>
      <c r="AG827" s="111"/>
      <c r="AH827" s="111"/>
      <c r="AI827" s="111"/>
      <c r="AJ827" s="117"/>
      <c r="AK827" s="111"/>
      <c r="AL827" s="111"/>
    </row>
    <row r="828" spans="4:38" ht="15" customHeight="1">
      <c r="D828" s="9"/>
      <c r="E828" s="9"/>
      <c r="F828" s="60" t="s">
        <v>363</v>
      </c>
      <c r="G828" s="9"/>
      <c r="H828" s="71"/>
      <c r="I828" s="71"/>
      <c r="J828" s="71"/>
      <c r="K828" s="71"/>
      <c r="L828" s="71"/>
      <c r="M828" s="71"/>
      <c r="N828" s="71"/>
      <c r="O828" s="71"/>
      <c r="P828" s="71"/>
      <c r="Q828" s="71"/>
      <c r="R828" s="71"/>
      <c r="S828" s="71"/>
      <c r="T828" s="71"/>
      <c r="U828" s="71"/>
      <c r="V828" s="99"/>
      <c r="W828" s="156"/>
      <c r="X828" s="157"/>
      <c r="Y828" s="158"/>
      <c r="Z828" s="17" t="s">
        <v>319</v>
      </c>
      <c r="AA828" s="17"/>
      <c r="AB828" s="17"/>
      <c r="AC828"/>
      <c r="AD828"/>
      <c r="AE828"/>
      <c r="AG828" s="111"/>
      <c r="AH828" s="37">
        <f>W828</f>
        <v>0</v>
      </c>
      <c r="AI828" s="37" t="str">
        <f>AJ828&amp;";"&amp;AH828</f>
        <v>024;0</v>
      </c>
      <c r="AJ828" s="117" t="s">
        <v>451</v>
      </c>
      <c r="AK828" s="111"/>
      <c r="AL828" s="111"/>
    </row>
    <row r="829" spans="4:38" ht="7.5" customHeight="1">
      <c r="D829"/>
      <c r="E829"/>
      <c r="F829"/>
      <c r="G829"/>
      <c r="H829"/>
      <c r="I829"/>
      <c r="J829"/>
      <c r="K829"/>
      <c r="L829"/>
      <c r="M829"/>
      <c r="N829"/>
      <c r="O829"/>
      <c r="P829"/>
      <c r="Q829"/>
      <c r="R829"/>
      <c r="S829"/>
      <c r="T829" s="61"/>
      <c r="U829" s="61"/>
      <c r="V829" s="61"/>
      <c r="W829"/>
      <c r="X829"/>
      <c r="Y829"/>
      <c r="Z829"/>
      <c r="AA829"/>
      <c r="AB829"/>
      <c r="AC829"/>
      <c r="AD829"/>
      <c r="AE829"/>
      <c r="AG829" s="111"/>
      <c r="AH829" s="111"/>
      <c r="AI829" s="111"/>
      <c r="AJ829" s="117"/>
      <c r="AK829" s="111"/>
      <c r="AL829" s="111"/>
    </row>
    <row r="830" spans="4:38" ht="15" customHeight="1">
      <c r="D830" s="9"/>
      <c r="E830" s="9"/>
      <c r="F830" s="60" t="s">
        <v>364</v>
      </c>
      <c r="G830" s="9"/>
      <c r="H830" s="71"/>
      <c r="I830" s="71"/>
      <c r="J830" s="71"/>
      <c r="K830" s="71"/>
      <c r="L830" s="71"/>
      <c r="M830" s="71"/>
      <c r="N830" s="71"/>
      <c r="O830" s="71"/>
      <c r="P830" s="71"/>
      <c r="Q830" s="71"/>
      <c r="R830" s="71"/>
      <c r="S830" s="71"/>
      <c r="T830" s="61"/>
      <c r="U830" s="61"/>
      <c r="V830" s="61"/>
      <c r="W830" s="156"/>
      <c r="X830" s="157"/>
      <c r="Y830" s="158"/>
      <c r="Z830" s="17" t="s">
        <v>319</v>
      </c>
      <c r="AA830" s="17"/>
      <c r="AB830" s="17"/>
      <c r="AC830"/>
      <c r="AD830"/>
      <c r="AE830"/>
      <c r="AG830" s="111"/>
      <c r="AH830" s="37">
        <f>W830</f>
        <v>0</v>
      </c>
      <c r="AI830" s="37" t="str">
        <f>AJ830&amp;";"&amp;AH830</f>
        <v>025;0</v>
      </c>
      <c r="AJ830" s="117" t="s">
        <v>452</v>
      </c>
      <c r="AK830" s="111"/>
      <c r="AL830" s="111"/>
    </row>
    <row r="831" spans="4:38" ht="7.5" customHeight="1">
      <c r="D831"/>
      <c r="E831"/>
      <c r="F831"/>
      <c r="G831"/>
      <c r="H831"/>
      <c r="I831"/>
      <c r="J831"/>
      <c r="K831"/>
      <c r="L831"/>
      <c r="M831"/>
      <c r="N831"/>
      <c r="O831"/>
      <c r="P831"/>
      <c r="Q831"/>
      <c r="R831"/>
      <c r="S831"/>
      <c r="T831" s="61"/>
      <c r="U831" s="61"/>
      <c r="V831" s="61"/>
      <c r="W831"/>
      <c r="X831"/>
      <c r="Y831"/>
      <c r="Z831"/>
      <c r="AA831"/>
      <c r="AB831"/>
      <c r="AC831"/>
      <c r="AD831"/>
      <c r="AE831"/>
      <c r="AG831" s="111"/>
      <c r="AH831" s="111"/>
      <c r="AI831" s="111"/>
      <c r="AJ831" s="117"/>
      <c r="AK831" s="111"/>
      <c r="AL831" s="111"/>
    </row>
    <row r="832" spans="4:38" ht="15" customHeight="1">
      <c r="D832" s="9"/>
      <c r="E832" s="9"/>
      <c r="F832" s="60" t="s">
        <v>365</v>
      </c>
      <c r="G832" s="9"/>
      <c r="H832" s="71"/>
      <c r="I832" s="71"/>
      <c r="J832" s="71"/>
      <c r="K832" s="71"/>
      <c r="L832" s="71"/>
      <c r="M832" s="71"/>
      <c r="N832" s="71"/>
      <c r="O832" s="71"/>
      <c r="P832" s="71"/>
      <c r="Q832" s="71"/>
      <c r="R832" s="71"/>
      <c r="S832" s="71"/>
      <c r="T832" s="71"/>
      <c r="U832" s="71"/>
      <c r="V832" s="99"/>
      <c r="W832" s="156"/>
      <c r="X832" s="157"/>
      <c r="Y832" s="158"/>
      <c r="Z832" s="17" t="s">
        <v>319</v>
      </c>
      <c r="AA832" s="17"/>
      <c r="AB832" s="17"/>
      <c r="AC832"/>
      <c r="AD832"/>
      <c r="AE832"/>
      <c r="AG832" s="111"/>
      <c r="AH832" s="37">
        <f>W832</f>
        <v>0</v>
      </c>
      <c r="AI832" s="37" t="str">
        <f>AJ832&amp;";"&amp;AH832</f>
        <v>026;0</v>
      </c>
      <c r="AJ832" s="117" t="s">
        <v>453</v>
      </c>
      <c r="AK832" s="111"/>
      <c r="AL832" s="111"/>
    </row>
    <row r="833" spans="4:38" ht="7.5" customHeight="1">
      <c r="D833"/>
      <c r="E833"/>
      <c r="F833"/>
      <c r="G833"/>
      <c r="H833"/>
      <c r="I833"/>
      <c r="J833"/>
      <c r="K833"/>
      <c r="L833"/>
      <c r="M833"/>
      <c r="N833"/>
      <c r="O833"/>
      <c r="P833"/>
      <c r="Q833"/>
      <c r="R833"/>
      <c r="S833"/>
      <c r="T833" s="61"/>
      <c r="U833" s="61"/>
      <c r="V833" s="61"/>
      <c r="W833"/>
      <c r="X833"/>
      <c r="Y833"/>
      <c r="Z833"/>
      <c r="AA833"/>
      <c r="AB833"/>
      <c r="AC833"/>
      <c r="AD833"/>
      <c r="AE833"/>
      <c r="AG833" s="111"/>
      <c r="AH833" s="111"/>
      <c r="AI833" s="111"/>
      <c r="AJ833" s="117"/>
      <c r="AK833" s="111"/>
      <c r="AL833" s="111"/>
    </row>
    <row r="834" spans="4:38" ht="15" customHeight="1">
      <c r="D834" s="9"/>
      <c r="E834" s="9"/>
      <c r="F834" s="60" t="s">
        <v>366</v>
      </c>
      <c r="G834" s="9"/>
      <c r="H834" s="71"/>
      <c r="I834" s="71"/>
      <c r="J834" s="71"/>
      <c r="K834" s="71"/>
      <c r="L834" s="71"/>
      <c r="M834" s="71"/>
      <c r="N834" s="71"/>
      <c r="O834" s="71"/>
      <c r="P834" s="71"/>
      <c r="Q834" s="71"/>
      <c r="R834" s="71"/>
      <c r="S834" s="71"/>
      <c r="T834" s="61"/>
      <c r="U834" s="61"/>
      <c r="V834" s="61"/>
      <c r="W834" s="156"/>
      <c r="X834" s="157"/>
      <c r="Y834" s="158"/>
      <c r="Z834" s="17" t="s">
        <v>319</v>
      </c>
      <c r="AA834" s="17"/>
      <c r="AB834" s="17"/>
      <c r="AC834"/>
      <c r="AD834"/>
      <c r="AE834"/>
      <c r="AG834" s="111"/>
      <c r="AH834" s="37">
        <f>W834</f>
        <v>0</v>
      </c>
      <c r="AI834" s="37" t="str">
        <f>AJ834&amp;";"&amp;AH834</f>
        <v>027;0</v>
      </c>
      <c r="AJ834" s="117" t="s">
        <v>454</v>
      </c>
      <c r="AK834" s="111"/>
      <c r="AL834" s="111"/>
    </row>
    <row r="835" spans="4:38" ht="7.5" customHeight="1">
      <c r="D835"/>
      <c r="E835"/>
      <c r="F835"/>
      <c r="G835"/>
      <c r="H835"/>
      <c r="I835"/>
      <c r="J835"/>
      <c r="K835"/>
      <c r="L835"/>
      <c r="M835"/>
      <c r="N835"/>
      <c r="O835"/>
      <c r="P835"/>
      <c r="Q835"/>
      <c r="R835"/>
      <c r="S835"/>
      <c r="T835" s="61"/>
      <c r="U835" s="61"/>
      <c r="V835" s="61"/>
      <c r="W835"/>
      <c r="X835"/>
      <c r="Y835"/>
      <c r="Z835"/>
      <c r="AA835"/>
      <c r="AB835"/>
      <c r="AC835"/>
      <c r="AD835"/>
      <c r="AE835"/>
      <c r="AG835" s="111"/>
      <c r="AH835" s="111"/>
      <c r="AI835" s="111"/>
      <c r="AJ835" s="117"/>
      <c r="AK835" s="111"/>
      <c r="AL835" s="111"/>
    </row>
    <row r="836" spans="4:38" ht="15" customHeight="1">
      <c r="D836" s="9"/>
      <c r="E836" s="9"/>
      <c r="F836" s="60" t="s">
        <v>367</v>
      </c>
      <c r="G836" s="9"/>
      <c r="H836" s="71"/>
      <c r="I836" s="71"/>
      <c r="J836" s="71"/>
      <c r="K836" s="71"/>
      <c r="L836" s="71"/>
      <c r="M836" s="71"/>
      <c r="N836" s="71"/>
      <c r="O836" s="71"/>
      <c r="P836" s="71"/>
      <c r="Q836" s="71"/>
      <c r="R836" s="71"/>
      <c r="S836" s="71"/>
      <c r="T836" s="71"/>
      <c r="U836" s="71"/>
      <c r="V836" s="71"/>
      <c r="W836" s="156"/>
      <c r="X836" s="157"/>
      <c r="Y836" s="158"/>
      <c r="Z836" s="17" t="s">
        <v>319</v>
      </c>
      <c r="AA836" s="17"/>
      <c r="AB836" s="17"/>
      <c r="AC836"/>
      <c r="AD836"/>
      <c r="AE836"/>
      <c r="AG836" s="111"/>
      <c r="AH836" s="37">
        <f>W836</f>
        <v>0</v>
      </c>
      <c r="AI836" s="37" t="str">
        <f>AJ836&amp;";"&amp;AH836</f>
        <v>028;0</v>
      </c>
      <c r="AJ836" s="117" t="s">
        <v>455</v>
      </c>
      <c r="AK836" s="111"/>
      <c r="AL836" s="111"/>
    </row>
    <row r="837" spans="4:38" ht="7.5" customHeight="1">
      <c r="D837"/>
      <c r="E837"/>
      <c r="F837"/>
      <c r="G837"/>
      <c r="H837"/>
      <c r="I837"/>
      <c r="J837"/>
      <c r="K837"/>
      <c r="L837"/>
      <c r="M837"/>
      <c r="N837"/>
      <c r="O837"/>
      <c r="P837"/>
      <c r="Q837"/>
      <c r="R837"/>
      <c r="S837"/>
      <c r="T837" s="61"/>
      <c r="U837" s="61"/>
      <c r="V837" s="61"/>
      <c r="W837"/>
      <c r="X837"/>
      <c r="Y837"/>
      <c r="Z837"/>
      <c r="AA837"/>
      <c r="AB837"/>
      <c r="AC837"/>
      <c r="AD837"/>
      <c r="AE837"/>
      <c r="AG837" s="111"/>
      <c r="AH837" s="111"/>
      <c r="AI837" s="111"/>
      <c r="AJ837" s="117"/>
      <c r="AK837" s="111"/>
      <c r="AL837" s="111"/>
    </row>
    <row r="838" spans="4:38" ht="15" customHeight="1">
      <c r="D838" s="9"/>
      <c r="E838" s="9"/>
      <c r="F838" s="60" t="s">
        <v>368</v>
      </c>
      <c r="G838" s="9"/>
      <c r="H838" s="71"/>
      <c r="I838" s="71"/>
      <c r="J838" s="71"/>
      <c r="K838" s="71"/>
      <c r="L838" s="71"/>
      <c r="M838" s="71"/>
      <c r="N838" s="71"/>
      <c r="O838" s="71"/>
      <c r="P838" s="71"/>
      <c r="Q838" s="71"/>
      <c r="R838" s="71"/>
      <c r="S838" s="71"/>
      <c r="T838" s="71"/>
      <c r="U838" s="71"/>
      <c r="V838" s="99"/>
      <c r="W838" s="156"/>
      <c r="X838" s="157"/>
      <c r="Y838" s="158"/>
      <c r="Z838" s="17" t="s">
        <v>319</v>
      </c>
      <c r="AA838" s="17"/>
      <c r="AB838" s="17"/>
      <c r="AC838"/>
      <c r="AD838"/>
      <c r="AE838"/>
      <c r="AG838" s="111"/>
      <c r="AH838" s="37">
        <f>W838</f>
        <v>0</v>
      </c>
      <c r="AI838" s="37" t="str">
        <f>AJ838&amp;";"&amp;AH838</f>
        <v>029;0</v>
      </c>
      <c r="AJ838" s="117" t="s">
        <v>456</v>
      </c>
      <c r="AK838" s="111"/>
      <c r="AL838" s="111"/>
    </row>
    <row r="839" spans="4:38" ht="7.5" customHeight="1">
      <c r="D839"/>
      <c r="E839"/>
      <c r="F839"/>
      <c r="G839"/>
      <c r="H839"/>
      <c r="I839"/>
      <c r="J839"/>
      <c r="K839"/>
      <c r="L839"/>
      <c r="M839"/>
      <c r="N839"/>
      <c r="O839"/>
      <c r="P839"/>
      <c r="Q839"/>
      <c r="R839"/>
      <c r="S839"/>
      <c r="T839" s="61"/>
      <c r="U839" s="61"/>
      <c r="V839" s="61"/>
      <c r="W839"/>
      <c r="X839"/>
      <c r="Y839"/>
      <c r="Z839"/>
      <c r="AA839"/>
      <c r="AB839"/>
      <c r="AC839"/>
      <c r="AD839"/>
      <c r="AE839"/>
      <c r="AG839" s="111"/>
      <c r="AH839" s="111"/>
      <c r="AI839" s="111"/>
      <c r="AJ839" s="117"/>
      <c r="AK839" s="111"/>
      <c r="AL839" s="111"/>
    </row>
    <row r="840" spans="4:38" ht="15" customHeight="1">
      <c r="D840" s="9"/>
      <c r="E840" s="9"/>
      <c r="F840" s="60" t="s">
        <v>369</v>
      </c>
      <c r="G840" s="9"/>
      <c r="H840" s="71"/>
      <c r="I840" s="71"/>
      <c r="J840" s="71"/>
      <c r="K840" s="71"/>
      <c r="L840" s="71"/>
      <c r="M840" s="71"/>
      <c r="N840" s="71"/>
      <c r="O840" s="71"/>
      <c r="P840" s="71"/>
      <c r="Q840" s="71"/>
      <c r="R840" s="71"/>
      <c r="S840" s="71"/>
      <c r="T840" s="61"/>
      <c r="U840" s="61"/>
      <c r="V840" s="61"/>
      <c r="W840" s="156"/>
      <c r="X840" s="157"/>
      <c r="Y840" s="158"/>
      <c r="Z840" s="17" t="s">
        <v>319</v>
      </c>
      <c r="AA840" s="17"/>
      <c r="AB840" s="17"/>
      <c r="AC840"/>
      <c r="AD840"/>
      <c r="AE840"/>
      <c r="AG840" s="111"/>
      <c r="AH840" s="37">
        <f>W840</f>
        <v>0</v>
      </c>
      <c r="AI840" s="37" t="str">
        <f>AJ840&amp;";"&amp;AH840</f>
        <v>030;0</v>
      </c>
      <c r="AJ840" s="117" t="s">
        <v>457</v>
      </c>
      <c r="AK840" s="111"/>
      <c r="AL840" s="111"/>
    </row>
    <row r="841" spans="4:38" ht="7.5" customHeight="1">
      <c r="D841"/>
      <c r="E841"/>
      <c r="F841"/>
      <c r="G841"/>
      <c r="H841"/>
      <c r="I841"/>
      <c r="J841"/>
      <c r="K841"/>
      <c r="L841"/>
      <c r="M841"/>
      <c r="N841"/>
      <c r="O841"/>
      <c r="P841"/>
      <c r="Q841"/>
      <c r="R841"/>
      <c r="S841"/>
      <c r="T841" s="61"/>
      <c r="U841" s="61"/>
      <c r="V841" s="61"/>
      <c r="W841"/>
      <c r="X841"/>
      <c r="Y841"/>
      <c r="Z841"/>
      <c r="AA841"/>
      <c r="AB841"/>
      <c r="AC841"/>
      <c r="AD841"/>
      <c r="AE841"/>
      <c r="AG841" s="111"/>
      <c r="AH841" s="111"/>
      <c r="AI841" s="111"/>
      <c r="AJ841" s="117"/>
      <c r="AK841" s="111"/>
      <c r="AL841" s="111"/>
    </row>
    <row r="842" spans="4:38" ht="15" customHeight="1">
      <c r="D842" s="9"/>
      <c r="E842" s="9"/>
      <c r="F842" s="60" t="s">
        <v>370</v>
      </c>
      <c r="G842" s="9"/>
      <c r="H842" s="71"/>
      <c r="I842" s="71"/>
      <c r="J842" s="71"/>
      <c r="K842" s="71"/>
      <c r="L842" s="71"/>
      <c r="M842" s="71"/>
      <c r="N842" s="71"/>
      <c r="O842" s="71"/>
      <c r="P842" s="71"/>
      <c r="Q842" s="71"/>
      <c r="R842" s="71"/>
      <c r="S842" s="71"/>
      <c r="T842" s="71"/>
      <c r="U842" s="71"/>
      <c r="V842" s="99"/>
      <c r="W842" s="156"/>
      <c r="X842" s="157"/>
      <c r="Y842" s="158"/>
      <c r="Z842" s="17" t="s">
        <v>319</v>
      </c>
      <c r="AA842" s="17"/>
      <c r="AB842" s="17"/>
      <c r="AC842"/>
      <c r="AD842"/>
      <c r="AE842"/>
      <c r="AG842" s="111"/>
      <c r="AH842" s="37">
        <f>W842</f>
        <v>0</v>
      </c>
      <c r="AI842" s="37" t="str">
        <f>AJ842&amp;";"&amp;AH842</f>
        <v>031;0</v>
      </c>
      <c r="AJ842" s="117" t="s">
        <v>458</v>
      </c>
      <c r="AK842" s="111"/>
      <c r="AL842" s="111"/>
    </row>
    <row r="843" spans="4:38" ht="7.5" customHeight="1">
      <c r="D843"/>
      <c r="E843"/>
      <c r="F843"/>
      <c r="G843"/>
      <c r="H843"/>
      <c r="I843"/>
      <c r="J843"/>
      <c r="K843"/>
      <c r="L843"/>
      <c r="M843"/>
      <c r="N843"/>
      <c r="O843"/>
      <c r="P843"/>
      <c r="Q843"/>
      <c r="R843"/>
      <c r="S843"/>
      <c r="T843" s="61"/>
      <c r="U843" s="61"/>
      <c r="V843" s="61"/>
      <c r="W843"/>
      <c r="X843"/>
      <c r="Y843"/>
      <c r="Z843"/>
      <c r="AA843"/>
      <c r="AB843"/>
      <c r="AC843"/>
      <c r="AD843"/>
      <c r="AE843"/>
      <c r="AG843" s="111"/>
      <c r="AH843" s="111"/>
      <c r="AI843" s="111"/>
      <c r="AJ843" s="117"/>
      <c r="AK843" s="111"/>
      <c r="AL843" s="111"/>
    </row>
    <row r="844" spans="4:38" ht="15" customHeight="1">
      <c r="D844" s="9"/>
      <c r="E844" s="9"/>
      <c r="F844" s="60" t="s">
        <v>22</v>
      </c>
      <c r="G844" s="9"/>
      <c r="H844" s="71"/>
      <c r="I844" s="71"/>
      <c r="J844" s="71"/>
      <c r="K844" s="71"/>
      <c r="L844" s="71"/>
      <c r="M844" s="71"/>
      <c r="N844" s="71"/>
      <c r="O844" s="71"/>
      <c r="P844" s="71"/>
      <c r="Q844" s="71"/>
      <c r="R844" s="71"/>
      <c r="S844" s="71"/>
      <c r="T844" s="71"/>
      <c r="U844" s="71"/>
      <c r="V844" s="99"/>
      <c r="W844" s="156"/>
      <c r="X844" s="157"/>
      <c r="Y844" s="158"/>
      <c r="Z844" s="17" t="s">
        <v>319</v>
      </c>
      <c r="AA844" s="17"/>
      <c r="AB844" s="17"/>
      <c r="AC844"/>
      <c r="AD844"/>
      <c r="AE844"/>
      <c r="AG844" s="111"/>
      <c r="AH844" s="37">
        <f>W844</f>
        <v>0</v>
      </c>
      <c r="AI844" s="37" t="str">
        <f>AJ844&amp;";"&amp;AH844</f>
        <v>032;0</v>
      </c>
      <c r="AJ844" s="117" t="s">
        <v>459</v>
      </c>
      <c r="AK844" s="111"/>
      <c r="AL844" s="111"/>
    </row>
    <row r="845" spans="4:38" ht="7.5" customHeight="1">
      <c r="D845"/>
      <c r="E845"/>
      <c r="F845"/>
      <c r="G845"/>
      <c r="H845"/>
      <c r="I845"/>
      <c r="J845"/>
      <c r="K845"/>
      <c r="L845"/>
      <c r="M845"/>
      <c r="N845"/>
      <c r="O845"/>
      <c r="P845"/>
      <c r="Q845"/>
      <c r="R845"/>
      <c r="S845"/>
      <c r="T845" s="61"/>
      <c r="U845" s="61"/>
      <c r="V845" s="61"/>
      <c r="W845"/>
      <c r="X845"/>
      <c r="Y845"/>
      <c r="Z845"/>
      <c r="AA845"/>
      <c r="AB845"/>
      <c r="AC845"/>
      <c r="AD845"/>
      <c r="AE845"/>
      <c r="AG845" s="111"/>
      <c r="AH845" s="111"/>
      <c r="AI845" s="111"/>
      <c r="AJ845" s="117"/>
      <c r="AK845" s="111"/>
      <c r="AL845" s="111"/>
    </row>
    <row r="846" spans="4:38" ht="15" customHeight="1">
      <c r="D846" s="9"/>
      <c r="E846" s="9"/>
      <c r="F846" s="60" t="s">
        <v>51</v>
      </c>
      <c r="G846" s="9"/>
      <c r="H846" s="71"/>
      <c r="I846" s="71"/>
      <c r="J846" s="71"/>
      <c r="K846" s="71"/>
      <c r="L846" s="71"/>
      <c r="M846" s="71"/>
      <c r="N846" s="71"/>
      <c r="O846" s="71"/>
      <c r="P846" s="71"/>
      <c r="Q846" s="71"/>
      <c r="R846" s="71"/>
      <c r="S846" s="71"/>
      <c r="T846" s="71"/>
      <c r="U846" s="71"/>
      <c r="V846" s="99"/>
      <c r="W846" s="156"/>
      <c r="X846" s="157"/>
      <c r="Y846" s="158"/>
      <c r="Z846" s="17" t="s">
        <v>319</v>
      </c>
      <c r="AA846" s="17"/>
      <c r="AB846" s="17"/>
      <c r="AC846"/>
      <c r="AD846"/>
      <c r="AE846"/>
      <c r="AG846" s="111"/>
      <c r="AH846" s="37">
        <f>W846</f>
        <v>0</v>
      </c>
      <c r="AI846" s="37" t="str">
        <f>AJ846&amp;";"&amp;AH846</f>
        <v>033;0</v>
      </c>
      <c r="AJ846" s="117" t="s">
        <v>460</v>
      </c>
      <c r="AK846" s="111"/>
      <c r="AL846" s="111"/>
    </row>
    <row r="847" spans="4:38" ht="7.5" customHeight="1">
      <c r="D847"/>
      <c r="E847"/>
      <c r="F847"/>
      <c r="G847"/>
      <c r="H847"/>
      <c r="I847"/>
      <c r="J847"/>
      <c r="K847"/>
      <c r="L847"/>
      <c r="M847"/>
      <c r="N847"/>
      <c r="O847"/>
      <c r="P847"/>
      <c r="Q847"/>
      <c r="R847"/>
      <c r="S847"/>
      <c r="T847" s="61"/>
      <c r="U847" s="61"/>
      <c r="V847" s="61"/>
      <c r="W847"/>
      <c r="X847"/>
      <c r="Y847"/>
      <c r="Z847"/>
      <c r="AA847"/>
      <c r="AB847"/>
      <c r="AC847"/>
      <c r="AD847"/>
      <c r="AE847"/>
      <c r="AG847" s="111"/>
      <c r="AH847" s="111"/>
      <c r="AI847" s="111"/>
      <c r="AJ847" s="117"/>
      <c r="AK847" s="111"/>
      <c r="AL847" s="111"/>
    </row>
    <row r="848" spans="4:38" ht="15" customHeight="1">
      <c r="D848" s="9"/>
      <c r="E848" s="9"/>
      <c r="F848" s="60" t="s">
        <v>371</v>
      </c>
      <c r="G848" s="9"/>
      <c r="H848" s="71"/>
      <c r="I848" s="71"/>
      <c r="J848" s="71"/>
      <c r="K848" s="71"/>
      <c r="L848" s="71"/>
      <c r="M848" s="71"/>
      <c r="N848" s="71"/>
      <c r="O848" s="71"/>
      <c r="P848" s="71"/>
      <c r="Q848" s="71"/>
      <c r="R848" s="71"/>
      <c r="S848" s="71"/>
      <c r="T848" s="71"/>
      <c r="U848" s="71"/>
      <c r="V848" s="99"/>
      <c r="W848" s="156"/>
      <c r="X848" s="157"/>
      <c r="Y848" s="158"/>
      <c r="Z848" s="17" t="s">
        <v>319</v>
      </c>
      <c r="AA848" s="17"/>
      <c r="AB848" s="17"/>
      <c r="AC848"/>
      <c r="AD848"/>
      <c r="AE848"/>
      <c r="AG848" s="111"/>
      <c r="AH848" s="37">
        <f>W848</f>
        <v>0</v>
      </c>
      <c r="AI848" s="37" t="str">
        <f>AJ848&amp;";"&amp;AH848</f>
        <v>034;0</v>
      </c>
      <c r="AJ848" s="117" t="s">
        <v>461</v>
      </c>
      <c r="AK848" s="111"/>
      <c r="AL848" s="111"/>
    </row>
    <row r="849" spans="4:38" ht="7.5" customHeight="1">
      <c r="D849" s="9"/>
      <c r="E849" s="9"/>
      <c r="F849" s="60"/>
      <c r="G849" s="9"/>
      <c r="H849" s="71"/>
      <c r="I849" s="71"/>
      <c r="J849" s="71"/>
      <c r="K849" s="71"/>
      <c r="L849" s="71"/>
      <c r="M849" s="71"/>
      <c r="N849" s="71"/>
      <c r="O849" s="71"/>
      <c r="P849" s="71"/>
      <c r="Q849" s="71"/>
      <c r="R849" s="71"/>
      <c r="S849" s="71"/>
      <c r="T849" s="61"/>
      <c r="U849" s="61"/>
      <c r="V849" s="61"/>
      <c r="W849" s="17"/>
      <c r="X849" s="17"/>
      <c r="Y849" s="17"/>
      <c r="Z849" s="17"/>
      <c r="AA849" s="17"/>
      <c r="AB849" s="17"/>
      <c r="AC849"/>
      <c r="AD849"/>
      <c r="AE849"/>
      <c r="AG849" s="111"/>
      <c r="AH849" s="111"/>
      <c r="AI849" s="111"/>
      <c r="AJ849" s="117"/>
      <c r="AK849" s="111"/>
      <c r="AL849" s="111"/>
    </row>
    <row r="850" spans="4:38" ht="15" customHeight="1">
      <c r="D850" s="9"/>
      <c r="E850" s="9"/>
      <c r="F850" s="60" t="s">
        <v>372</v>
      </c>
      <c r="G850" s="9"/>
      <c r="H850" s="71"/>
      <c r="I850" s="71"/>
      <c r="J850" s="71"/>
      <c r="K850" s="71"/>
      <c r="L850" s="71"/>
      <c r="M850" s="71"/>
      <c r="N850" s="71"/>
      <c r="O850" s="71"/>
      <c r="P850" s="71"/>
      <c r="Q850" s="71"/>
      <c r="R850" s="71"/>
      <c r="S850" s="71"/>
      <c r="T850" s="71"/>
      <c r="U850" s="71"/>
      <c r="V850" s="99"/>
      <c r="W850" s="156"/>
      <c r="X850" s="157"/>
      <c r="Y850" s="158"/>
      <c r="Z850" s="17" t="s">
        <v>319</v>
      </c>
      <c r="AA850" s="17"/>
      <c r="AB850" s="17"/>
      <c r="AC850"/>
      <c r="AD850"/>
      <c r="AE850"/>
      <c r="AG850" s="111"/>
      <c r="AH850" s="37">
        <f>W850</f>
        <v>0</v>
      </c>
      <c r="AI850" s="37" t="str">
        <f>AJ850&amp;";"&amp;AH850</f>
        <v>035;0</v>
      </c>
      <c r="AJ850" s="117" t="s">
        <v>462</v>
      </c>
      <c r="AK850" s="111"/>
      <c r="AL850" s="111"/>
    </row>
    <row r="851" spans="4:38" ht="7.5" customHeight="1">
      <c r="D851" s="9"/>
      <c r="E851" s="9"/>
      <c r="F851" s="60"/>
      <c r="G851" s="9"/>
      <c r="H851" s="71"/>
      <c r="I851" s="71"/>
      <c r="J851" s="71"/>
      <c r="K851" s="71"/>
      <c r="L851" s="71"/>
      <c r="M851" s="71"/>
      <c r="N851" s="71"/>
      <c r="O851" s="71"/>
      <c r="P851" s="71"/>
      <c r="Q851" s="71"/>
      <c r="R851" s="71"/>
      <c r="S851" s="71"/>
      <c r="T851" s="61"/>
      <c r="U851" s="61"/>
      <c r="V851" s="61"/>
      <c r="W851" s="17"/>
      <c r="X851" s="17"/>
      <c r="Y851" s="17"/>
      <c r="Z851" s="17"/>
      <c r="AA851" s="17"/>
      <c r="AB851" s="17"/>
      <c r="AC851"/>
      <c r="AD851"/>
      <c r="AE851"/>
      <c r="AG851" s="111"/>
      <c r="AH851" s="111"/>
      <c r="AI851" s="111"/>
      <c r="AJ851" s="117"/>
      <c r="AK851" s="111"/>
      <c r="AL851" s="111"/>
    </row>
    <row r="852" spans="4:38" ht="15" customHeight="1">
      <c r="D852" s="9"/>
      <c r="E852" s="9"/>
      <c r="F852" s="60" t="s">
        <v>373</v>
      </c>
      <c r="G852" s="9"/>
      <c r="H852" s="71"/>
      <c r="I852" s="71"/>
      <c r="J852" s="71"/>
      <c r="K852" s="71"/>
      <c r="L852" s="71"/>
      <c r="M852" s="71"/>
      <c r="N852" s="71"/>
      <c r="O852" s="71"/>
      <c r="P852" s="71"/>
      <c r="Q852" s="71"/>
      <c r="R852" s="71"/>
      <c r="S852" s="71"/>
      <c r="T852" s="71"/>
      <c r="U852" s="71"/>
      <c r="V852" s="71"/>
      <c r="W852" s="156"/>
      <c r="X852" s="157"/>
      <c r="Y852" s="158"/>
      <c r="Z852" s="17" t="s">
        <v>319</v>
      </c>
      <c r="AA852" s="17"/>
      <c r="AB852" s="17"/>
      <c r="AC852"/>
      <c r="AD852"/>
      <c r="AE852"/>
      <c r="AG852" s="111"/>
      <c r="AH852" s="37">
        <f>W852</f>
        <v>0</v>
      </c>
      <c r="AI852" s="37" t="str">
        <f>AJ852&amp;";"&amp;AH852</f>
        <v>036;0</v>
      </c>
      <c r="AJ852" s="117" t="s">
        <v>463</v>
      </c>
      <c r="AK852" s="111"/>
      <c r="AL852" s="111"/>
    </row>
    <row r="853" spans="4:38" ht="7.5" customHeight="1">
      <c r="D853" s="9"/>
      <c r="E853" s="9"/>
      <c r="F853" s="60"/>
      <c r="G853" s="9"/>
      <c r="H853" s="71"/>
      <c r="I853" s="71"/>
      <c r="J853" s="71"/>
      <c r="K853" s="71"/>
      <c r="L853" s="71"/>
      <c r="M853" s="71"/>
      <c r="N853" s="71"/>
      <c r="O853" s="71"/>
      <c r="P853" s="71"/>
      <c r="Q853" s="71"/>
      <c r="R853" s="71"/>
      <c r="S853" s="71"/>
      <c r="T853" s="61"/>
      <c r="U853" s="61"/>
      <c r="V853" s="61"/>
      <c r="W853" s="17"/>
      <c r="X853" s="17"/>
      <c r="Y853" s="17"/>
      <c r="Z853" s="17"/>
      <c r="AA853" s="17"/>
      <c r="AB853" s="17"/>
      <c r="AC853"/>
      <c r="AD853"/>
      <c r="AE853"/>
      <c r="AG853" s="111"/>
      <c r="AH853" s="111"/>
      <c r="AI853" s="111"/>
      <c r="AJ853" s="117"/>
      <c r="AK853" s="111"/>
      <c r="AL853" s="111"/>
    </row>
    <row r="854" spans="4:38" ht="15" customHeight="1">
      <c r="D854" s="9"/>
      <c r="E854" s="9"/>
      <c r="F854" s="60" t="s">
        <v>374</v>
      </c>
      <c r="G854" s="9"/>
      <c r="H854" s="71"/>
      <c r="I854" s="71"/>
      <c r="J854" s="71"/>
      <c r="K854" s="71"/>
      <c r="L854" s="71"/>
      <c r="M854" s="71"/>
      <c r="N854" s="71"/>
      <c r="O854" s="71"/>
      <c r="P854" s="71"/>
      <c r="Q854" s="71"/>
      <c r="R854" s="71"/>
      <c r="S854" s="71"/>
      <c r="T854" s="71"/>
      <c r="U854" s="71"/>
      <c r="V854" s="99"/>
      <c r="W854" s="156"/>
      <c r="X854" s="157"/>
      <c r="Y854" s="158"/>
      <c r="Z854" s="17" t="s">
        <v>319</v>
      </c>
      <c r="AA854" s="17"/>
      <c r="AB854" s="17"/>
      <c r="AC854"/>
      <c r="AD854"/>
      <c r="AE854"/>
      <c r="AG854" s="111"/>
      <c r="AH854" s="37">
        <f>W854</f>
        <v>0</v>
      </c>
      <c r="AI854" s="37" t="str">
        <f>AJ854&amp;";"&amp;AH854</f>
        <v>037;0</v>
      </c>
      <c r="AJ854" s="117" t="s">
        <v>464</v>
      </c>
      <c r="AK854" s="111"/>
      <c r="AL854" s="111"/>
    </row>
    <row r="855" spans="4:38" ht="7.5" customHeight="1">
      <c r="D855" s="9"/>
      <c r="E855" s="9"/>
      <c r="F855" s="60"/>
      <c r="G855" s="9"/>
      <c r="H855" s="71"/>
      <c r="I855" s="71"/>
      <c r="J855" s="71"/>
      <c r="K855" s="71"/>
      <c r="L855" s="71"/>
      <c r="M855" s="71"/>
      <c r="N855" s="71"/>
      <c r="O855" s="71"/>
      <c r="P855" s="71"/>
      <c r="Q855" s="71"/>
      <c r="R855" s="71"/>
      <c r="S855" s="71"/>
      <c r="T855" s="61"/>
      <c r="U855" s="61"/>
      <c r="V855" s="61"/>
      <c r="W855" s="17"/>
      <c r="X855" s="17"/>
      <c r="Y855" s="17"/>
      <c r="Z855" s="17"/>
      <c r="AA855" s="17"/>
      <c r="AB855" s="17"/>
      <c r="AC855"/>
      <c r="AD855"/>
      <c r="AE855"/>
      <c r="AG855" s="111"/>
      <c r="AH855" s="111"/>
      <c r="AI855" s="111"/>
      <c r="AJ855" s="117"/>
      <c r="AK855" s="111"/>
      <c r="AL855" s="111"/>
    </row>
    <row r="856" spans="4:38" ht="15" customHeight="1">
      <c r="D856" s="9"/>
      <c r="E856" s="9"/>
      <c r="F856" s="60" t="s">
        <v>375</v>
      </c>
      <c r="G856" s="9"/>
      <c r="H856" s="71"/>
      <c r="I856" s="71"/>
      <c r="J856" s="71"/>
      <c r="K856" s="71"/>
      <c r="L856" s="71"/>
      <c r="M856" s="71"/>
      <c r="N856" s="71"/>
      <c r="O856" s="71"/>
      <c r="P856" s="71"/>
      <c r="Q856" s="71"/>
      <c r="R856" s="71"/>
      <c r="S856" s="71"/>
      <c r="T856" s="71"/>
      <c r="U856" s="71"/>
      <c r="V856" s="71"/>
      <c r="W856" s="156"/>
      <c r="X856" s="157"/>
      <c r="Y856" s="158"/>
      <c r="Z856" s="17" t="s">
        <v>319</v>
      </c>
      <c r="AA856" s="17"/>
      <c r="AB856" s="17"/>
      <c r="AC856"/>
      <c r="AD856"/>
      <c r="AE856"/>
      <c r="AG856" s="111"/>
      <c r="AH856" s="37">
        <f>W856</f>
        <v>0</v>
      </c>
      <c r="AI856" s="37" t="str">
        <f>AJ856&amp;";"&amp;AH856</f>
        <v>038;0</v>
      </c>
      <c r="AJ856" s="117" t="s">
        <v>465</v>
      </c>
      <c r="AK856" s="111"/>
      <c r="AL856" s="111"/>
    </row>
    <row r="857" spans="4:38" ht="7.5" customHeight="1">
      <c r="D857" s="9"/>
      <c r="E857" s="9"/>
      <c r="F857" s="60"/>
      <c r="G857" s="9"/>
      <c r="H857" s="71"/>
      <c r="I857" s="71"/>
      <c r="J857" s="71"/>
      <c r="K857" s="71"/>
      <c r="L857" s="71"/>
      <c r="M857" s="71"/>
      <c r="N857" s="71"/>
      <c r="O857" s="71"/>
      <c r="P857" s="71"/>
      <c r="Q857" s="71"/>
      <c r="R857" s="71"/>
      <c r="S857" s="71"/>
      <c r="T857" s="61"/>
      <c r="U857" s="61"/>
      <c r="V857" s="61"/>
      <c r="W857" s="17"/>
      <c r="X857" s="17"/>
      <c r="Y857" s="17"/>
      <c r="Z857" s="17"/>
      <c r="AA857" s="17"/>
      <c r="AB857" s="17"/>
      <c r="AC857"/>
      <c r="AD857"/>
      <c r="AE857"/>
      <c r="AG857" s="111"/>
      <c r="AH857" s="111"/>
      <c r="AI857" s="111"/>
      <c r="AJ857" s="117"/>
      <c r="AK857" s="111"/>
      <c r="AL857" s="111"/>
    </row>
    <row r="858" spans="4:38" ht="15" customHeight="1">
      <c r="D858" s="9"/>
      <c r="E858" s="9"/>
      <c r="F858" s="60" t="s">
        <v>376</v>
      </c>
      <c r="G858" s="9"/>
      <c r="H858" s="71"/>
      <c r="I858" s="71"/>
      <c r="J858" s="71"/>
      <c r="K858" s="71"/>
      <c r="L858" s="71"/>
      <c r="M858" s="71"/>
      <c r="N858" s="71"/>
      <c r="O858" s="71"/>
      <c r="P858" s="71"/>
      <c r="Q858" s="71"/>
      <c r="R858" s="71"/>
      <c r="S858" s="71"/>
      <c r="T858" s="71"/>
      <c r="U858" s="71"/>
      <c r="V858" s="71"/>
      <c r="W858" s="156"/>
      <c r="X858" s="157"/>
      <c r="Y858" s="158"/>
      <c r="Z858" s="17" t="s">
        <v>319</v>
      </c>
      <c r="AA858" s="17"/>
      <c r="AB858" s="17"/>
      <c r="AC858"/>
      <c r="AD858"/>
      <c r="AE858"/>
      <c r="AG858" s="111"/>
      <c r="AH858" s="37">
        <f>W858</f>
        <v>0</v>
      </c>
      <c r="AI858" s="37" t="str">
        <f>AJ858&amp;";"&amp;AH858</f>
        <v>039;0</v>
      </c>
      <c r="AJ858" s="117" t="s">
        <v>466</v>
      </c>
      <c r="AK858" s="111"/>
      <c r="AL858" s="111"/>
    </row>
    <row r="859" spans="4:38" ht="7.5" customHeight="1">
      <c r="D859" s="9"/>
      <c r="E859" s="9"/>
      <c r="F859" s="60"/>
      <c r="G859" s="9"/>
      <c r="H859" s="71"/>
      <c r="I859" s="71"/>
      <c r="J859" s="71"/>
      <c r="K859" s="71"/>
      <c r="L859" s="71"/>
      <c r="M859" s="71"/>
      <c r="N859" s="71"/>
      <c r="O859" s="71"/>
      <c r="P859" s="71"/>
      <c r="Q859" s="71"/>
      <c r="R859" s="71"/>
      <c r="S859" s="71"/>
      <c r="T859" s="61"/>
      <c r="U859" s="61"/>
      <c r="V859" s="61"/>
      <c r="W859" s="17"/>
      <c r="X859" s="17"/>
      <c r="Y859" s="17"/>
      <c r="Z859" s="17"/>
      <c r="AA859" s="17"/>
      <c r="AB859" s="17"/>
      <c r="AC859"/>
      <c r="AD859"/>
      <c r="AE859"/>
      <c r="AG859" s="111"/>
      <c r="AH859" s="111"/>
      <c r="AI859" s="111"/>
      <c r="AJ859" s="117"/>
      <c r="AK859" s="111"/>
      <c r="AL859" s="111"/>
    </row>
    <row r="860" spans="4:38" ht="15" customHeight="1">
      <c r="D860" s="9"/>
      <c r="E860" s="9"/>
      <c r="F860" s="60" t="s">
        <v>378</v>
      </c>
      <c r="G860" s="9"/>
      <c r="H860" s="71"/>
      <c r="I860" s="71"/>
      <c r="J860" s="71"/>
      <c r="K860" s="71"/>
      <c r="L860" s="71"/>
      <c r="M860" s="71"/>
      <c r="N860" s="71"/>
      <c r="O860" s="71"/>
      <c r="P860" s="71"/>
      <c r="Q860" s="71"/>
      <c r="R860" s="71"/>
      <c r="S860" s="71"/>
      <c r="T860" s="71"/>
      <c r="U860" s="71"/>
      <c r="V860" s="71"/>
      <c r="W860" s="156"/>
      <c r="X860" s="157"/>
      <c r="Y860" s="158"/>
      <c r="Z860" s="17" t="s">
        <v>319</v>
      </c>
      <c r="AA860" s="17"/>
      <c r="AB860" s="17"/>
      <c r="AC860"/>
      <c r="AD860"/>
      <c r="AE860"/>
      <c r="AG860" s="111"/>
      <c r="AH860" s="37">
        <f>W860</f>
        <v>0</v>
      </c>
      <c r="AI860" s="37" t="str">
        <f>AJ860&amp;";"&amp;AH860</f>
        <v>040;0</v>
      </c>
      <c r="AJ860" s="117" t="s">
        <v>467</v>
      </c>
      <c r="AK860" s="111"/>
      <c r="AL860" s="111"/>
    </row>
    <row r="861" spans="4:38" ht="7.5" customHeight="1">
      <c r="D861" s="9"/>
      <c r="E861" s="9"/>
      <c r="F861" s="60"/>
      <c r="G861" s="9"/>
      <c r="H861" s="71"/>
      <c r="I861" s="71"/>
      <c r="J861" s="71"/>
      <c r="K861" s="71"/>
      <c r="L861" s="71"/>
      <c r="M861" s="71"/>
      <c r="N861" s="71"/>
      <c r="O861" s="71"/>
      <c r="P861" s="71"/>
      <c r="Q861" s="71"/>
      <c r="R861" s="71"/>
      <c r="S861" s="71"/>
      <c r="T861" s="71"/>
      <c r="U861" s="71"/>
      <c r="V861" s="71"/>
      <c r="W861"/>
      <c r="X861"/>
      <c r="Y861"/>
      <c r="Z861" s="17"/>
      <c r="AA861" s="17"/>
      <c r="AB861" s="17"/>
      <c r="AC861"/>
      <c r="AD861"/>
      <c r="AE861"/>
      <c r="AG861" s="111"/>
      <c r="AH861" s="111"/>
      <c r="AI861" s="111"/>
      <c r="AJ861" s="117"/>
      <c r="AK861" s="111"/>
      <c r="AL861" s="111"/>
    </row>
    <row r="862" spans="4:31" ht="7.5" customHeight="1">
      <c r="D862" s="9"/>
      <c r="E862" s="9"/>
      <c r="F862" s="60"/>
      <c r="G862" s="9"/>
      <c r="H862" s="71"/>
      <c r="I862" s="71"/>
      <c r="J862" s="71"/>
      <c r="K862" s="71"/>
      <c r="L862" s="71"/>
      <c r="M862" s="71"/>
      <c r="N862" s="71"/>
      <c r="O862" s="71"/>
      <c r="P862" s="71"/>
      <c r="Q862" s="71"/>
      <c r="R862" s="71"/>
      <c r="S862" s="71"/>
      <c r="T862" s="61"/>
      <c r="U862" s="61"/>
      <c r="V862" s="61"/>
      <c r="W862" s="17"/>
      <c r="X862" s="17"/>
      <c r="Y862" s="17"/>
      <c r="Z862" s="17"/>
      <c r="AA862" s="17"/>
      <c r="AB862" s="17"/>
      <c r="AC862"/>
      <c r="AD862"/>
      <c r="AE862"/>
    </row>
    <row r="863" spans="4:38" ht="15" customHeight="1">
      <c r="D863" s="9"/>
      <c r="E863" s="9"/>
      <c r="F863" s="60" t="s">
        <v>23</v>
      </c>
      <c r="G863" s="9"/>
      <c r="H863" s="71"/>
      <c r="I863" s="71"/>
      <c r="J863" s="71"/>
      <c r="K863" s="71"/>
      <c r="L863" s="71"/>
      <c r="M863" s="71"/>
      <c r="N863" s="71"/>
      <c r="O863" s="71"/>
      <c r="P863" s="71"/>
      <c r="Q863" s="71"/>
      <c r="R863" s="71"/>
      <c r="S863" s="71"/>
      <c r="T863" s="71"/>
      <c r="U863" s="71"/>
      <c r="V863" s="71"/>
      <c r="W863" s="156"/>
      <c r="X863" s="157"/>
      <c r="Y863" s="158"/>
      <c r="Z863" s="17" t="s">
        <v>319</v>
      </c>
      <c r="AA863" s="17"/>
      <c r="AB863" s="17"/>
      <c r="AC863" s="4"/>
      <c r="AD863" s="4"/>
      <c r="AE863" s="4"/>
      <c r="AG863" s="111"/>
      <c r="AH863" s="37">
        <f>W863</f>
        <v>0</v>
      </c>
      <c r="AI863" s="37" t="str">
        <f>AJ863&amp;";"&amp;AH863</f>
        <v>041;0</v>
      </c>
      <c r="AJ863" s="117" t="s">
        <v>70</v>
      </c>
      <c r="AK863" s="111"/>
      <c r="AL863" s="111"/>
    </row>
    <row r="864" spans="4:38" ht="7.5" customHeight="1">
      <c r="D864" s="9"/>
      <c r="E864" s="9"/>
      <c r="F864" s="60"/>
      <c r="G864" s="9"/>
      <c r="H864" s="60"/>
      <c r="I864" s="60"/>
      <c r="J864" s="60"/>
      <c r="K864" s="60"/>
      <c r="L864" s="60"/>
      <c r="M864" s="60"/>
      <c r="N864" s="60"/>
      <c r="O864" s="60"/>
      <c r="P864" s="60"/>
      <c r="Q864" s="60"/>
      <c r="R864" s="60"/>
      <c r="S864" s="60"/>
      <c r="T864" s="61"/>
      <c r="U864" s="61"/>
      <c r="V864" s="61"/>
      <c r="W864" s="4"/>
      <c r="X864" s="4"/>
      <c r="Y864" s="4"/>
      <c r="Z864" s="4"/>
      <c r="AA864" s="4"/>
      <c r="AB864" s="4"/>
      <c r="AC864" s="4"/>
      <c r="AG864" s="111"/>
      <c r="AH864" s="111"/>
      <c r="AI864" s="111"/>
      <c r="AJ864" s="117"/>
      <c r="AK864" s="111"/>
      <c r="AL864" s="111"/>
    </row>
    <row r="865" spans="4:38" ht="15" customHeight="1">
      <c r="D865" s="9"/>
      <c r="E865" s="9"/>
      <c r="F865" s="60" t="s">
        <v>379</v>
      </c>
      <c r="G865" s="9"/>
      <c r="H865" s="71"/>
      <c r="I865" s="71"/>
      <c r="J865" s="71"/>
      <c r="K865" s="71"/>
      <c r="L865" s="71"/>
      <c r="M865" s="71"/>
      <c r="N865" s="71"/>
      <c r="O865" s="71"/>
      <c r="P865" s="71"/>
      <c r="Q865" s="71"/>
      <c r="R865" s="71"/>
      <c r="S865" s="71"/>
      <c r="T865" s="61"/>
      <c r="U865" s="61"/>
      <c r="V865" s="61"/>
      <c r="W865" s="156"/>
      <c r="X865" s="157"/>
      <c r="Y865" s="158"/>
      <c r="Z865" s="17" t="s">
        <v>319</v>
      </c>
      <c r="AA865" s="17"/>
      <c r="AB865" s="17"/>
      <c r="AC865" s="4"/>
      <c r="AD865" s="4"/>
      <c r="AE865" s="4"/>
      <c r="AG865" s="111"/>
      <c r="AH865" s="37">
        <f>W865</f>
        <v>0</v>
      </c>
      <c r="AI865" s="37" t="str">
        <f>AJ865&amp;";"&amp;AH865</f>
        <v>042;0</v>
      </c>
      <c r="AJ865" s="117" t="s">
        <v>468</v>
      </c>
      <c r="AK865" s="111"/>
      <c r="AL865" s="111"/>
    </row>
    <row r="866" spans="4:38" ht="7.5" customHeight="1">
      <c r="D866" s="9"/>
      <c r="E866" s="9"/>
      <c r="F866" s="60"/>
      <c r="G866" s="9"/>
      <c r="H866" s="60"/>
      <c r="I866" s="60"/>
      <c r="J866" s="60"/>
      <c r="K866" s="60"/>
      <c r="L866" s="60"/>
      <c r="M866" s="60"/>
      <c r="N866" s="60"/>
      <c r="O866" s="60"/>
      <c r="P866" s="60"/>
      <c r="Q866" s="60"/>
      <c r="R866" s="60"/>
      <c r="S866" s="60"/>
      <c r="T866" s="61"/>
      <c r="U866" s="61"/>
      <c r="V866" s="61"/>
      <c r="W866" s="4"/>
      <c r="X866" s="4"/>
      <c r="Y866" s="4"/>
      <c r="Z866" s="4"/>
      <c r="AA866" s="4"/>
      <c r="AB866" s="4"/>
      <c r="AC866" s="4"/>
      <c r="AG866" s="111"/>
      <c r="AH866" s="111"/>
      <c r="AI866" s="111"/>
      <c r="AJ866" s="117"/>
      <c r="AK866" s="111"/>
      <c r="AL866" s="111"/>
    </row>
    <row r="867" spans="4:38" ht="15" customHeight="1">
      <c r="D867" s="9"/>
      <c r="E867" s="9"/>
      <c r="F867" s="60" t="s">
        <v>380</v>
      </c>
      <c r="G867" s="9"/>
      <c r="H867" s="71"/>
      <c r="I867" s="71"/>
      <c r="J867" s="71"/>
      <c r="K867" s="71"/>
      <c r="L867" s="71"/>
      <c r="M867" s="71"/>
      <c r="N867" s="71"/>
      <c r="O867" s="71"/>
      <c r="P867" s="71"/>
      <c r="Q867" s="71"/>
      <c r="R867" s="71"/>
      <c r="S867" s="71"/>
      <c r="T867" s="71"/>
      <c r="U867" s="71"/>
      <c r="V867" s="99"/>
      <c r="W867" s="156"/>
      <c r="X867" s="157"/>
      <c r="Y867" s="158"/>
      <c r="Z867" s="17" t="s">
        <v>319</v>
      </c>
      <c r="AA867" s="17"/>
      <c r="AB867" s="17"/>
      <c r="AC867"/>
      <c r="AD867"/>
      <c r="AE867"/>
      <c r="AG867" s="111"/>
      <c r="AH867" s="37">
        <f>W867</f>
        <v>0</v>
      </c>
      <c r="AI867" s="37" t="str">
        <f>AJ867&amp;";"&amp;AH867</f>
        <v>043;0</v>
      </c>
      <c r="AJ867" s="117" t="s">
        <v>469</v>
      </c>
      <c r="AK867" s="111"/>
      <c r="AL867" s="111"/>
    </row>
    <row r="868" spans="4:38" ht="7.5" customHeight="1">
      <c r="D868"/>
      <c r="E868"/>
      <c r="F868"/>
      <c r="G868"/>
      <c r="H868"/>
      <c r="I868"/>
      <c r="J868"/>
      <c r="K868"/>
      <c r="L868"/>
      <c r="M868"/>
      <c r="N868"/>
      <c r="O868"/>
      <c r="P868"/>
      <c r="Q868"/>
      <c r="R868"/>
      <c r="S868"/>
      <c r="T868"/>
      <c r="U868"/>
      <c r="V868"/>
      <c r="W868"/>
      <c r="X868"/>
      <c r="Y868"/>
      <c r="Z868"/>
      <c r="AA868"/>
      <c r="AB868"/>
      <c r="AC868"/>
      <c r="AD868"/>
      <c r="AE868"/>
      <c r="AG868" s="111"/>
      <c r="AH868" s="111"/>
      <c r="AI868" s="111"/>
      <c r="AJ868" s="117"/>
      <c r="AK868" s="111"/>
      <c r="AL868" s="111"/>
    </row>
    <row r="869" spans="4:38" ht="14.25" customHeight="1">
      <c r="D869" s="9"/>
      <c r="E869" s="9"/>
      <c r="F869" s="60" t="s">
        <v>381</v>
      </c>
      <c r="G869" s="9"/>
      <c r="H869" s="71"/>
      <c r="I869" s="71"/>
      <c r="J869" s="71"/>
      <c r="K869" s="71"/>
      <c r="L869" s="71"/>
      <c r="M869" s="71"/>
      <c r="N869" s="71"/>
      <c r="O869" s="71"/>
      <c r="P869" s="71"/>
      <c r="Q869" s="71"/>
      <c r="R869" s="71"/>
      <c r="S869" s="71"/>
      <c r="T869" s="71"/>
      <c r="U869" s="71"/>
      <c r="V869" s="99"/>
      <c r="W869" s="156"/>
      <c r="X869" s="157"/>
      <c r="Y869" s="158"/>
      <c r="Z869" s="17" t="s">
        <v>319</v>
      </c>
      <c r="AA869" s="17"/>
      <c r="AB869" s="17"/>
      <c r="AC869"/>
      <c r="AD869"/>
      <c r="AE869"/>
      <c r="AG869" s="111"/>
      <c r="AH869" s="37">
        <f>W869</f>
        <v>0</v>
      </c>
      <c r="AI869" s="37" t="str">
        <f>AJ869&amp;";"&amp;AH869</f>
        <v>044;0</v>
      </c>
      <c r="AJ869" s="117" t="s">
        <v>470</v>
      </c>
      <c r="AK869" s="111"/>
      <c r="AL869" s="111"/>
    </row>
    <row r="870" spans="4:38" ht="7.5" customHeight="1">
      <c r="D870" s="9"/>
      <c r="E870" s="9"/>
      <c r="F870" s="60"/>
      <c r="G870" s="9"/>
      <c r="H870" s="60"/>
      <c r="I870" s="60"/>
      <c r="J870" s="60"/>
      <c r="K870" s="60"/>
      <c r="L870" s="60"/>
      <c r="M870" s="60"/>
      <c r="N870" s="60"/>
      <c r="O870" s="60"/>
      <c r="P870" s="60"/>
      <c r="Q870" s="60"/>
      <c r="R870" s="60"/>
      <c r="S870" s="60"/>
      <c r="T870" s="61"/>
      <c r="U870" s="61"/>
      <c r="V870" s="61"/>
      <c r="W870" s="4"/>
      <c r="X870" s="4"/>
      <c r="Y870" s="4"/>
      <c r="Z870" s="4"/>
      <c r="AA870" s="4"/>
      <c r="AB870" s="4"/>
      <c r="AC870"/>
      <c r="AD870"/>
      <c r="AE870"/>
      <c r="AG870" s="111"/>
      <c r="AH870" s="111"/>
      <c r="AI870" s="111"/>
      <c r="AJ870" s="117"/>
      <c r="AK870" s="111"/>
      <c r="AL870" s="111"/>
    </row>
    <row r="871" spans="4:38" ht="15" customHeight="1">
      <c r="D871" s="9"/>
      <c r="E871" s="9"/>
      <c r="F871" s="60" t="s">
        <v>384</v>
      </c>
      <c r="G871" s="9"/>
      <c r="H871" s="71"/>
      <c r="I871" s="71"/>
      <c r="J871" s="71"/>
      <c r="K871" s="71"/>
      <c r="L871" s="71"/>
      <c r="M871" s="71"/>
      <c r="N871" s="71"/>
      <c r="O871" s="71"/>
      <c r="P871" s="71"/>
      <c r="Q871" s="71"/>
      <c r="R871" s="71"/>
      <c r="S871" s="71"/>
      <c r="T871" s="71"/>
      <c r="U871" s="71"/>
      <c r="V871" s="71"/>
      <c r="W871" s="156"/>
      <c r="X871" s="157"/>
      <c r="Y871" s="158"/>
      <c r="Z871" s="17" t="s">
        <v>319</v>
      </c>
      <c r="AA871" s="17"/>
      <c r="AB871" s="17"/>
      <c r="AC871"/>
      <c r="AD871"/>
      <c r="AE871"/>
      <c r="AG871" s="111"/>
      <c r="AH871" s="37">
        <f>W871</f>
        <v>0</v>
      </c>
      <c r="AI871" s="37" t="str">
        <f>AJ871&amp;";"&amp;AH871</f>
        <v>045;0</v>
      </c>
      <c r="AJ871" s="117" t="s">
        <v>471</v>
      </c>
      <c r="AK871" s="111"/>
      <c r="AL871" s="111"/>
    </row>
    <row r="872" spans="4:38" ht="7.5" customHeight="1">
      <c r="D872" s="9"/>
      <c r="E872" s="9"/>
      <c r="F872" s="60"/>
      <c r="G872" s="9"/>
      <c r="H872" s="60"/>
      <c r="I872" s="60"/>
      <c r="J872" s="60"/>
      <c r="K872" s="60"/>
      <c r="L872" s="60"/>
      <c r="M872" s="60"/>
      <c r="N872" s="60"/>
      <c r="O872" s="60"/>
      <c r="P872" s="60"/>
      <c r="Q872" s="60"/>
      <c r="R872" s="60"/>
      <c r="S872" s="60"/>
      <c r="T872" s="61"/>
      <c r="U872" s="61"/>
      <c r="V872" s="61"/>
      <c r="W872" s="4"/>
      <c r="X872" s="4"/>
      <c r="Y872" s="4"/>
      <c r="Z872" s="4"/>
      <c r="AA872" s="4"/>
      <c r="AB872" s="4"/>
      <c r="AC872" s="4"/>
      <c r="AD872" s="4"/>
      <c r="AE872" s="4"/>
      <c r="AG872" s="111"/>
      <c r="AH872" s="111"/>
      <c r="AI872" s="111"/>
      <c r="AJ872" s="117"/>
      <c r="AK872" s="111"/>
      <c r="AL872" s="111"/>
    </row>
    <row r="873" spans="4:38" ht="15" customHeight="1">
      <c r="D873" s="9"/>
      <c r="E873" s="9"/>
      <c r="F873" s="60" t="s">
        <v>385</v>
      </c>
      <c r="G873" s="9"/>
      <c r="H873" s="71"/>
      <c r="I873" s="71"/>
      <c r="J873" s="71"/>
      <c r="K873" s="71"/>
      <c r="L873" s="71"/>
      <c r="M873" s="71"/>
      <c r="N873" s="71"/>
      <c r="O873" s="71"/>
      <c r="P873" s="71"/>
      <c r="Q873" s="71"/>
      <c r="R873" s="71"/>
      <c r="S873" s="71"/>
      <c r="T873" s="71"/>
      <c r="U873" s="71"/>
      <c r="V873" s="71"/>
      <c r="W873" s="156"/>
      <c r="X873" s="157"/>
      <c r="Y873" s="158"/>
      <c r="Z873" s="17" t="s">
        <v>319</v>
      </c>
      <c r="AA873" s="17"/>
      <c r="AB873" s="17"/>
      <c r="AC873" s="4"/>
      <c r="AD873" s="4"/>
      <c r="AE873" s="4"/>
      <c r="AG873" s="111"/>
      <c r="AH873" s="37">
        <f>W873</f>
        <v>0</v>
      </c>
      <c r="AI873" s="37" t="str">
        <f>AJ873&amp;";"&amp;AH873</f>
        <v>046;0</v>
      </c>
      <c r="AJ873" s="117" t="s">
        <v>472</v>
      </c>
      <c r="AK873" s="111"/>
      <c r="AL873" s="111"/>
    </row>
    <row r="874" spans="4:38" ht="7.5" customHeight="1">
      <c r="D874" s="9"/>
      <c r="E874" s="9"/>
      <c r="F874" s="60"/>
      <c r="G874" s="9"/>
      <c r="H874" s="60"/>
      <c r="I874" s="60"/>
      <c r="J874" s="60"/>
      <c r="K874" s="60"/>
      <c r="L874" s="60"/>
      <c r="M874" s="60"/>
      <c r="N874" s="60"/>
      <c r="O874" s="60"/>
      <c r="P874" s="60"/>
      <c r="Q874" s="60"/>
      <c r="R874" s="60"/>
      <c r="S874" s="60"/>
      <c r="T874" s="60"/>
      <c r="U874" s="60"/>
      <c r="V874" s="60"/>
      <c r="W874" s="4"/>
      <c r="X874" s="4"/>
      <c r="Y874" s="4"/>
      <c r="Z874" s="4"/>
      <c r="AA874" s="4"/>
      <c r="AB874" s="4"/>
      <c r="AC874" s="4"/>
      <c r="AD874" s="4"/>
      <c r="AE874" s="4"/>
      <c r="AG874" s="111"/>
      <c r="AH874" s="111"/>
      <c r="AI874" s="111"/>
      <c r="AJ874" s="117"/>
      <c r="AK874" s="111"/>
      <c r="AL874" s="111"/>
    </row>
    <row r="875" spans="4:38" ht="15" customHeight="1">
      <c r="D875" s="9"/>
      <c r="E875" s="9"/>
      <c r="F875" s="60" t="s">
        <v>386</v>
      </c>
      <c r="G875" s="9"/>
      <c r="H875" s="71"/>
      <c r="I875" s="71"/>
      <c r="J875" s="71"/>
      <c r="K875" s="71"/>
      <c r="L875" s="71"/>
      <c r="M875" s="71"/>
      <c r="N875" s="71"/>
      <c r="O875" s="71"/>
      <c r="P875" s="71"/>
      <c r="Q875" s="71"/>
      <c r="R875" s="71"/>
      <c r="S875" s="71"/>
      <c r="T875" s="71"/>
      <c r="U875" s="71"/>
      <c r="V875" s="99"/>
      <c r="W875" s="156"/>
      <c r="X875" s="157"/>
      <c r="Y875" s="158"/>
      <c r="Z875" s="17" t="s">
        <v>319</v>
      </c>
      <c r="AA875" s="17"/>
      <c r="AB875" s="17"/>
      <c r="AC875" s="4"/>
      <c r="AD875" s="4"/>
      <c r="AE875" s="4"/>
      <c r="AG875" s="111"/>
      <c r="AH875" s="37">
        <f>W875</f>
        <v>0</v>
      </c>
      <c r="AI875" s="37" t="str">
        <f>AJ875&amp;";"&amp;AH875</f>
        <v>047;0</v>
      </c>
      <c r="AJ875" s="117" t="s">
        <v>71</v>
      </c>
      <c r="AK875" s="111"/>
      <c r="AL875" s="111"/>
    </row>
    <row r="876" spans="4:38" ht="7.5" customHeight="1">
      <c r="D876" s="9"/>
      <c r="E876" s="9"/>
      <c r="F876" s="60"/>
      <c r="G876" s="9"/>
      <c r="H876" s="71"/>
      <c r="I876" s="71"/>
      <c r="J876" s="71"/>
      <c r="K876" s="71"/>
      <c r="L876" s="71"/>
      <c r="M876" s="71"/>
      <c r="N876" s="71"/>
      <c r="O876" s="71"/>
      <c r="P876" s="71"/>
      <c r="Q876" s="71"/>
      <c r="R876" s="71"/>
      <c r="S876" s="71"/>
      <c r="T876" s="71"/>
      <c r="U876" s="71"/>
      <c r="V876" s="71"/>
      <c r="W876" s="45"/>
      <c r="X876" s="45"/>
      <c r="Y876" s="45"/>
      <c r="Z876" s="17"/>
      <c r="AA876" s="17"/>
      <c r="AB876" s="17"/>
      <c r="AC876" s="4"/>
      <c r="AD876" s="4"/>
      <c r="AE876" s="4"/>
      <c r="AG876" s="111"/>
      <c r="AH876" s="111"/>
      <c r="AI876" s="111"/>
      <c r="AJ876" s="117"/>
      <c r="AK876" s="111"/>
      <c r="AL876" s="111"/>
    </row>
    <row r="877" spans="4:38" ht="15" customHeight="1">
      <c r="D877" s="9"/>
      <c r="E877" s="9"/>
      <c r="F877" s="60" t="s">
        <v>643</v>
      </c>
      <c r="G877" s="9"/>
      <c r="H877" s="71"/>
      <c r="I877" s="71"/>
      <c r="J877" s="71"/>
      <c r="K877" s="71"/>
      <c r="L877" s="71"/>
      <c r="M877" s="71"/>
      <c r="N877" s="71"/>
      <c r="O877" s="71"/>
      <c r="P877" s="71"/>
      <c r="Q877" s="71"/>
      <c r="R877" s="71"/>
      <c r="S877" s="71"/>
      <c r="T877" s="71"/>
      <c r="U877" s="71"/>
      <c r="V877" s="99"/>
      <c r="W877" s="156"/>
      <c r="X877" s="157"/>
      <c r="Y877" s="158"/>
      <c r="Z877" s="17" t="s">
        <v>319</v>
      </c>
      <c r="AA877" s="17"/>
      <c r="AB877" s="17"/>
      <c r="AC877" s="4"/>
      <c r="AD877" s="4"/>
      <c r="AE877" s="4"/>
      <c r="AG877" s="111"/>
      <c r="AH877" s="37">
        <f>W877</f>
        <v>0</v>
      </c>
      <c r="AI877" s="37" t="str">
        <f>AJ877&amp;";"&amp;AH877</f>
        <v>048;0</v>
      </c>
      <c r="AJ877" s="117" t="s">
        <v>72</v>
      </c>
      <c r="AK877" s="111"/>
      <c r="AL877" s="111"/>
    </row>
    <row r="878" spans="4:38" ht="7.5" customHeight="1">
      <c r="D878" s="9"/>
      <c r="E878" s="9"/>
      <c r="F878" s="60"/>
      <c r="G878" s="9"/>
      <c r="H878" s="71"/>
      <c r="I878" s="71"/>
      <c r="J878" s="71"/>
      <c r="K878" s="71"/>
      <c r="L878" s="71"/>
      <c r="M878" s="71"/>
      <c r="N878" s="71"/>
      <c r="O878" s="71"/>
      <c r="P878" s="71"/>
      <c r="Q878" s="71"/>
      <c r="R878" s="71"/>
      <c r="S878" s="71"/>
      <c r="T878" s="71"/>
      <c r="U878" s="71"/>
      <c r="V878" s="71"/>
      <c r="W878" s="45"/>
      <c r="X878" s="45"/>
      <c r="Y878" s="45"/>
      <c r="Z878" s="17"/>
      <c r="AA878" s="17"/>
      <c r="AB878" s="17"/>
      <c r="AC878" s="4"/>
      <c r="AD878" s="4"/>
      <c r="AE878" s="4"/>
      <c r="AG878" s="111"/>
      <c r="AH878" s="111"/>
      <c r="AI878" s="111"/>
      <c r="AJ878" s="117"/>
      <c r="AK878" s="111"/>
      <c r="AL878" s="111"/>
    </row>
    <row r="879" spans="4:38" ht="15" customHeight="1">
      <c r="D879" s="9"/>
      <c r="E879" s="9"/>
      <c r="F879" s="60" t="s">
        <v>644</v>
      </c>
      <c r="G879" s="9"/>
      <c r="H879" s="71"/>
      <c r="I879" s="71"/>
      <c r="J879" s="71"/>
      <c r="K879" s="71"/>
      <c r="L879" s="71"/>
      <c r="M879" s="71"/>
      <c r="N879" s="71"/>
      <c r="O879" s="71"/>
      <c r="P879" s="71"/>
      <c r="Q879" s="71"/>
      <c r="R879" s="71"/>
      <c r="S879" s="71"/>
      <c r="T879" s="71"/>
      <c r="U879" s="71"/>
      <c r="V879" s="99"/>
      <c r="W879" s="156"/>
      <c r="X879" s="157"/>
      <c r="Y879" s="158"/>
      <c r="Z879" s="17" t="s">
        <v>319</v>
      </c>
      <c r="AA879" s="17"/>
      <c r="AB879" s="17"/>
      <c r="AC879" s="4"/>
      <c r="AD879" s="4"/>
      <c r="AE879" s="4"/>
      <c r="AG879" s="111"/>
      <c r="AH879" s="37">
        <f>W879</f>
        <v>0</v>
      </c>
      <c r="AI879" s="37" t="str">
        <f>AJ879&amp;";"&amp;AH879</f>
        <v>049;0</v>
      </c>
      <c r="AJ879" s="117" t="s">
        <v>60</v>
      </c>
      <c r="AK879" s="111"/>
      <c r="AL879" s="111"/>
    </row>
    <row r="880" spans="4:38" ht="7.5" customHeight="1">
      <c r="D880" s="9"/>
      <c r="E880" s="9"/>
      <c r="F880" s="60"/>
      <c r="G880" s="9"/>
      <c r="H880" s="71"/>
      <c r="I880" s="71"/>
      <c r="J880" s="71"/>
      <c r="K880" s="71"/>
      <c r="L880" s="71"/>
      <c r="M880" s="71"/>
      <c r="N880" s="71"/>
      <c r="O880" s="71"/>
      <c r="P880" s="71"/>
      <c r="Q880" s="71"/>
      <c r="R880" s="71"/>
      <c r="S880" s="71"/>
      <c r="T880" s="71"/>
      <c r="U880" s="71"/>
      <c r="V880" s="71"/>
      <c r="W880" s="45"/>
      <c r="X880" s="45"/>
      <c r="Y880" s="45"/>
      <c r="Z880" s="17"/>
      <c r="AA880" s="17"/>
      <c r="AB880" s="17"/>
      <c r="AC880" s="4"/>
      <c r="AD880" s="4"/>
      <c r="AE880" s="4"/>
      <c r="AG880" s="111"/>
      <c r="AH880" s="111"/>
      <c r="AI880" s="111"/>
      <c r="AJ880" s="117"/>
      <c r="AK880" s="111"/>
      <c r="AL880" s="111"/>
    </row>
    <row r="881" spans="4:38" ht="15" customHeight="1">
      <c r="D881" s="9"/>
      <c r="E881" s="9"/>
      <c r="F881" s="60" t="s">
        <v>52</v>
      </c>
      <c r="G881" s="9"/>
      <c r="H881" s="71"/>
      <c r="I881" s="71"/>
      <c r="J881" s="71"/>
      <c r="K881" s="71"/>
      <c r="L881" s="71"/>
      <c r="M881" s="71"/>
      <c r="N881" s="71"/>
      <c r="O881" s="71"/>
      <c r="P881" s="71"/>
      <c r="Q881" s="71"/>
      <c r="R881" s="71"/>
      <c r="S881" s="71"/>
      <c r="T881" s="71"/>
      <c r="U881" s="71"/>
      <c r="V881" s="99"/>
      <c r="W881" s="156"/>
      <c r="X881" s="157"/>
      <c r="Y881" s="158"/>
      <c r="Z881" s="17" t="s">
        <v>319</v>
      </c>
      <c r="AA881" s="17"/>
      <c r="AB881" s="17"/>
      <c r="AC881" s="4"/>
      <c r="AD881" s="4"/>
      <c r="AE881" s="4"/>
      <c r="AG881" s="111"/>
      <c r="AH881" s="37">
        <f>W881</f>
        <v>0</v>
      </c>
      <c r="AI881" s="37" t="str">
        <f>AJ881&amp;";"&amp;AH881</f>
        <v>050;0</v>
      </c>
      <c r="AJ881" s="117" t="s">
        <v>61</v>
      </c>
      <c r="AK881" s="111"/>
      <c r="AL881" s="111"/>
    </row>
    <row r="882" spans="4:38" ht="7.5" customHeight="1">
      <c r="D882" s="9"/>
      <c r="E882" s="9"/>
      <c r="F882" s="60"/>
      <c r="G882" s="9"/>
      <c r="H882" s="71"/>
      <c r="I882" s="71"/>
      <c r="J882" s="71"/>
      <c r="K882" s="71"/>
      <c r="L882" s="71"/>
      <c r="M882" s="71"/>
      <c r="N882" s="71"/>
      <c r="O882" s="71"/>
      <c r="P882" s="71"/>
      <c r="Q882" s="71"/>
      <c r="R882" s="71"/>
      <c r="S882" s="71"/>
      <c r="T882" s="71"/>
      <c r="U882" s="71"/>
      <c r="V882" s="71"/>
      <c r="W882" s="45"/>
      <c r="X882" s="45"/>
      <c r="Y882" s="45"/>
      <c r="Z882" s="17"/>
      <c r="AA882" s="17"/>
      <c r="AB882" s="17"/>
      <c r="AC882" s="4"/>
      <c r="AD882" s="4"/>
      <c r="AE882" s="4"/>
      <c r="AG882" s="111"/>
      <c r="AH882" s="111"/>
      <c r="AI882" s="111"/>
      <c r="AJ882" s="117"/>
      <c r="AK882" s="111"/>
      <c r="AL882" s="111"/>
    </row>
    <row r="883" spans="4:38" ht="15" customHeight="1">
      <c r="D883" s="9"/>
      <c r="E883" s="9"/>
      <c r="F883" s="60" t="s">
        <v>645</v>
      </c>
      <c r="G883" s="9"/>
      <c r="H883" s="71"/>
      <c r="I883" s="71"/>
      <c r="J883" s="71"/>
      <c r="K883" s="71"/>
      <c r="L883" s="71"/>
      <c r="M883" s="71"/>
      <c r="N883" s="71"/>
      <c r="O883" s="71"/>
      <c r="P883" s="71"/>
      <c r="Q883" s="71"/>
      <c r="R883" s="71"/>
      <c r="S883" s="71"/>
      <c r="T883" s="71"/>
      <c r="U883" s="71"/>
      <c r="V883" s="71"/>
      <c r="W883" s="156"/>
      <c r="X883" s="157"/>
      <c r="Y883" s="158"/>
      <c r="Z883" s="17" t="s">
        <v>319</v>
      </c>
      <c r="AA883" s="17"/>
      <c r="AB883" s="17"/>
      <c r="AC883" s="4"/>
      <c r="AD883" s="4"/>
      <c r="AE883" s="4"/>
      <c r="AG883" s="111"/>
      <c r="AH883" s="37">
        <f>W883</f>
        <v>0</v>
      </c>
      <c r="AI883" s="37" t="str">
        <f>AJ883&amp;";"&amp;AH883</f>
        <v>051;0</v>
      </c>
      <c r="AJ883" s="117" t="s">
        <v>62</v>
      </c>
      <c r="AK883" s="111"/>
      <c r="AL883" s="111"/>
    </row>
    <row r="884" spans="4:38" ht="7.5" customHeight="1">
      <c r="D884" s="9"/>
      <c r="E884" s="9"/>
      <c r="F884" s="60"/>
      <c r="G884" s="9"/>
      <c r="H884" s="71"/>
      <c r="I884" s="71"/>
      <c r="J884" s="71"/>
      <c r="K884" s="71"/>
      <c r="L884" s="71"/>
      <c r="M884" s="71"/>
      <c r="N884" s="71"/>
      <c r="O884" s="71"/>
      <c r="P884" s="71"/>
      <c r="Q884" s="71"/>
      <c r="R884" s="71"/>
      <c r="S884" s="71"/>
      <c r="T884" s="71"/>
      <c r="U884" s="71"/>
      <c r="V884" s="71"/>
      <c r="W884" s="45"/>
      <c r="X884" s="45"/>
      <c r="Y884" s="45"/>
      <c r="Z884" s="17"/>
      <c r="AA884" s="17"/>
      <c r="AB884" s="17"/>
      <c r="AC884" s="4"/>
      <c r="AD884" s="4"/>
      <c r="AE884" s="4"/>
      <c r="AG884" s="111"/>
      <c r="AH884" s="111"/>
      <c r="AI884" s="111"/>
      <c r="AJ884" s="117"/>
      <c r="AK884" s="111"/>
      <c r="AL884" s="111"/>
    </row>
    <row r="885" spans="4:38" ht="15" customHeight="1">
      <c r="D885" s="9"/>
      <c r="E885" s="9"/>
      <c r="F885" s="60" t="s">
        <v>646</v>
      </c>
      <c r="G885" s="9"/>
      <c r="H885" s="71"/>
      <c r="I885" s="71"/>
      <c r="J885" s="71"/>
      <c r="K885" s="71"/>
      <c r="L885" s="71"/>
      <c r="M885" s="71"/>
      <c r="N885" s="71"/>
      <c r="O885" s="71"/>
      <c r="P885" s="71"/>
      <c r="Q885" s="71"/>
      <c r="R885" s="71"/>
      <c r="S885" s="71"/>
      <c r="T885" s="71"/>
      <c r="U885" s="71"/>
      <c r="V885" s="99"/>
      <c r="W885" s="156"/>
      <c r="X885" s="157"/>
      <c r="Y885" s="158"/>
      <c r="Z885" s="17" t="s">
        <v>319</v>
      </c>
      <c r="AA885" s="17"/>
      <c r="AB885" s="17"/>
      <c r="AC885" s="4"/>
      <c r="AD885" s="4"/>
      <c r="AE885" s="4"/>
      <c r="AG885" s="111"/>
      <c r="AH885" s="37">
        <f>W885</f>
        <v>0</v>
      </c>
      <c r="AI885" s="37" t="str">
        <f>AJ885&amp;";"&amp;AH885</f>
        <v>052;0</v>
      </c>
      <c r="AJ885" s="117" t="s">
        <v>63</v>
      </c>
      <c r="AK885" s="111"/>
      <c r="AL885" s="111"/>
    </row>
    <row r="886" spans="4:38" ht="7.5" customHeight="1">
      <c r="D886" s="9"/>
      <c r="E886" s="9"/>
      <c r="F886" s="60"/>
      <c r="G886" s="9"/>
      <c r="H886" s="71"/>
      <c r="I886" s="71"/>
      <c r="J886" s="71"/>
      <c r="K886" s="71"/>
      <c r="L886" s="71"/>
      <c r="M886" s="71"/>
      <c r="N886" s="71"/>
      <c r="O886" s="71"/>
      <c r="P886" s="71"/>
      <c r="Q886" s="71"/>
      <c r="R886" s="71"/>
      <c r="S886" s="71"/>
      <c r="T886" s="71"/>
      <c r="U886" s="71"/>
      <c r="V886" s="71"/>
      <c r="W886" s="45"/>
      <c r="X886" s="45"/>
      <c r="Y886" s="45"/>
      <c r="Z886" s="17"/>
      <c r="AA886" s="17"/>
      <c r="AB886" s="17"/>
      <c r="AC886" s="4"/>
      <c r="AD886" s="4"/>
      <c r="AE886" s="4"/>
      <c r="AG886" s="111"/>
      <c r="AH886" s="111"/>
      <c r="AI886" s="111"/>
      <c r="AJ886" s="117"/>
      <c r="AK886" s="111"/>
      <c r="AL886" s="111"/>
    </row>
    <row r="887" spans="4:38" ht="15" customHeight="1">
      <c r="D887" s="9"/>
      <c r="E887" s="9"/>
      <c r="F887" s="60" t="s">
        <v>647</v>
      </c>
      <c r="G887" s="9"/>
      <c r="H887" s="71"/>
      <c r="I887" s="71"/>
      <c r="J887" s="71"/>
      <c r="K887" s="71"/>
      <c r="L887" s="71"/>
      <c r="M887" s="71"/>
      <c r="N887" s="71"/>
      <c r="O887" s="71"/>
      <c r="P887" s="71"/>
      <c r="Q887" s="71"/>
      <c r="R887" s="71"/>
      <c r="S887" s="71"/>
      <c r="T887" s="71"/>
      <c r="U887" s="71"/>
      <c r="V887" s="99"/>
      <c r="W887" s="156"/>
      <c r="X887" s="157"/>
      <c r="Y887" s="158"/>
      <c r="Z887" s="17" t="s">
        <v>319</v>
      </c>
      <c r="AA887" s="17"/>
      <c r="AB887" s="17"/>
      <c r="AC887" s="4"/>
      <c r="AD887" s="4"/>
      <c r="AE887" s="4"/>
      <c r="AG887" s="111"/>
      <c r="AH887" s="37">
        <f>W887</f>
        <v>0</v>
      </c>
      <c r="AI887" s="37" t="str">
        <f>AJ887&amp;";"&amp;AH887</f>
        <v>053;0</v>
      </c>
      <c r="AJ887" s="117" t="s">
        <v>64</v>
      </c>
      <c r="AK887" s="111"/>
      <c r="AL887" s="111"/>
    </row>
    <row r="888" spans="4:38" ht="7.5" customHeight="1">
      <c r="D888" s="9"/>
      <c r="E888" s="9"/>
      <c r="F888" s="9"/>
      <c r="G888" s="9"/>
      <c r="H888" s="71"/>
      <c r="I888" s="71"/>
      <c r="J888" s="71"/>
      <c r="K888" s="71"/>
      <c r="L888" s="71"/>
      <c r="M888" s="71"/>
      <c r="N888" s="71"/>
      <c r="O888" s="71"/>
      <c r="P888" s="71"/>
      <c r="Q888" s="71"/>
      <c r="R888" s="71"/>
      <c r="S888" s="71"/>
      <c r="T888" s="71"/>
      <c r="U888" s="71"/>
      <c r="V888" s="71"/>
      <c r="W888" s="45"/>
      <c r="X888" s="45"/>
      <c r="Y888" s="45"/>
      <c r="Z888" s="17"/>
      <c r="AA888" s="17"/>
      <c r="AB888" s="17"/>
      <c r="AC888" s="4"/>
      <c r="AD888" s="4"/>
      <c r="AE888" s="4"/>
      <c r="AG888" s="111"/>
      <c r="AH888" s="111"/>
      <c r="AI888" s="111"/>
      <c r="AJ888" s="117"/>
      <c r="AK888" s="111"/>
      <c r="AL888" s="111"/>
    </row>
    <row r="889" spans="4:31" ht="15" customHeight="1">
      <c r="D889" s="167" t="s">
        <v>664</v>
      </c>
      <c r="E889" s="167"/>
      <c r="F889" s="167"/>
      <c r="G889" s="9"/>
      <c r="H889" s="9"/>
      <c r="I889" s="9"/>
      <c r="J889" s="9"/>
      <c r="K889" s="71"/>
      <c r="L889" s="71"/>
      <c r="M889" s="71"/>
      <c r="N889" s="71"/>
      <c r="O889" s="71"/>
      <c r="P889" s="71"/>
      <c r="Q889" s="71"/>
      <c r="R889" s="71"/>
      <c r="S889" s="71"/>
      <c r="T889" s="71"/>
      <c r="U889" s="71"/>
      <c r="V889" s="71"/>
      <c r="W889" s="45"/>
      <c r="X889" s="45"/>
      <c r="Y889" s="45"/>
      <c r="Z889" s="17"/>
      <c r="AA889" s="17"/>
      <c r="AB889" s="17"/>
      <c r="AC889" s="4"/>
      <c r="AD889" s="4"/>
      <c r="AE889" s="4"/>
    </row>
    <row r="890" spans="4:38" ht="15" customHeight="1">
      <c r="D890" s="9"/>
      <c r="E890" s="9"/>
      <c r="F890" s="60" t="s">
        <v>361</v>
      </c>
      <c r="G890" s="9"/>
      <c r="H890" s="71"/>
      <c r="I890" s="71"/>
      <c r="J890" s="71"/>
      <c r="K890" s="71"/>
      <c r="L890" s="71"/>
      <c r="M890" s="71"/>
      <c r="N890" s="71"/>
      <c r="O890" s="71"/>
      <c r="P890" s="71"/>
      <c r="Q890" s="71"/>
      <c r="R890" s="71"/>
      <c r="S890" s="71"/>
      <c r="T890" s="61"/>
      <c r="U890" s="61"/>
      <c r="V890" s="61"/>
      <c r="W890" s="156"/>
      <c r="X890" s="157"/>
      <c r="Y890" s="158"/>
      <c r="Z890" s="17" t="s">
        <v>319</v>
      </c>
      <c r="AA890" s="17"/>
      <c r="AB890" s="17"/>
      <c r="AC890" s="4"/>
      <c r="AD890" s="4"/>
      <c r="AE890" s="4"/>
      <c r="AG890" s="111"/>
      <c r="AH890" s="37">
        <f>W890</f>
        <v>0</v>
      </c>
      <c r="AI890" s="37" t="str">
        <f>AJ890&amp;";"&amp;AH890</f>
        <v>054;0</v>
      </c>
      <c r="AJ890" s="117" t="s">
        <v>65</v>
      </c>
      <c r="AK890" s="111"/>
      <c r="AL890" s="111"/>
    </row>
    <row r="891" spans="4:38" ht="7.5" customHeight="1">
      <c r="D891" s="9"/>
      <c r="E891" s="9"/>
      <c r="F891" s="60"/>
      <c r="G891" s="9"/>
      <c r="H891" s="71"/>
      <c r="I891" s="71"/>
      <c r="J891" s="71"/>
      <c r="K891" s="71"/>
      <c r="L891" s="71"/>
      <c r="M891" s="71"/>
      <c r="N891" s="71"/>
      <c r="O891" s="71"/>
      <c r="P891" s="71"/>
      <c r="Q891" s="71"/>
      <c r="R891" s="71"/>
      <c r="S891" s="71"/>
      <c r="T891" s="71"/>
      <c r="U891" s="71"/>
      <c r="V891" s="71"/>
      <c r="W891" s="45"/>
      <c r="X891" s="45"/>
      <c r="Y891" s="45"/>
      <c r="Z891" s="17"/>
      <c r="AA891" s="17"/>
      <c r="AB891" s="17"/>
      <c r="AC891" s="4"/>
      <c r="AD891" s="4"/>
      <c r="AE891" s="4"/>
      <c r="AG891" s="111"/>
      <c r="AH891" s="111"/>
      <c r="AI891" s="111"/>
      <c r="AJ891" s="117"/>
      <c r="AK891" s="111"/>
      <c r="AL891" s="111"/>
    </row>
    <row r="892" spans="4:38" ht="15" customHeight="1">
      <c r="D892" s="9"/>
      <c r="E892" s="9"/>
      <c r="F892" s="60" t="s">
        <v>377</v>
      </c>
      <c r="G892" s="9"/>
      <c r="H892" s="71"/>
      <c r="I892" s="71"/>
      <c r="J892" s="71"/>
      <c r="K892" s="71"/>
      <c r="L892" s="71"/>
      <c r="M892" s="71"/>
      <c r="N892" s="71"/>
      <c r="O892" s="71"/>
      <c r="P892" s="71"/>
      <c r="Q892" s="71"/>
      <c r="R892" s="71"/>
      <c r="S892" s="71"/>
      <c r="T892" s="71"/>
      <c r="U892" s="71"/>
      <c r="V892" s="71"/>
      <c r="W892" s="156"/>
      <c r="X892" s="157"/>
      <c r="Y892" s="158"/>
      <c r="Z892" s="17" t="s">
        <v>319</v>
      </c>
      <c r="AA892" s="17"/>
      <c r="AB892" s="17"/>
      <c r="AC892" s="4"/>
      <c r="AD892" s="4"/>
      <c r="AE892" s="4"/>
      <c r="AG892" s="111"/>
      <c r="AH892" s="37">
        <f>W892</f>
        <v>0</v>
      </c>
      <c r="AI892" s="37" t="str">
        <f>AJ892&amp;";"&amp;AH892</f>
        <v>055;0</v>
      </c>
      <c r="AJ892" s="117" t="s">
        <v>66</v>
      </c>
      <c r="AK892" s="111"/>
      <c r="AL892" s="111"/>
    </row>
    <row r="893" spans="4:38" ht="7.5" customHeight="1">
      <c r="D893" s="9"/>
      <c r="E893" s="9"/>
      <c r="F893" s="60"/>
      <c r="G893" s="9"/>
      <c r="H893" s="71"/>
      <c r="I893" s="71"/>
      <c r="J893" s="71"/>
      <c r="K893" s="71"/>
      <c r="L893" s="71"/>
      <c r="M893" s="71"/>
      <c r="N893" s="71"/>
      <c r="O893" s="71"/>
      <c r="P893" s="71"/>
      <c r="Q893" s="71"/>
      <c r="R893" s="71"/>
      <c r="S893" s="71"/>
      <c r="T893" s="71"/>
      <c r="U893" s="71"/>
      <c r="V893" s="71"/>
      <c r="W893" s="45"/>
      <c r="X893" s="45"/>
      <c r="Y893" s="45"/>
      <c r="Z893" s="17"/>
      <c r="AA893" s="17"/>
      <c r="AB893" s="17"/>
      <c r="AC893" s="4"/>
      <c r="AD893" s="4"/>
      <c r="AE893" s="4"/>
      <c r="AG893" s="111"/>
      <c r="AH893" s="111"/>
      <c r="AI893" s="111"/>
      <c r="AJ893" s="117"/>
      <c r="AK893" s="111"/>
      <c r="AL893" s="111"/>
    </row>
    <row r="894" spans="4:38" ht="15" customHeight="1">
      <c r="D894" s="9"/>
      <c r="E894" s="9"/>
      <c r="F894" s="60" t="s">
        <v>382</v>
      </c>
      <c r="G894" s="9"/>
      <c r="H894" s="71"/>
      <c r="I894" s="71"/>
      <c r="J894" s="71"/>
      <c r="K894" s="71"/>
      <c r="L894" s="71"/>
      <c r="M894" s="71"/>
      <c r="N894" s="71"/>
      <c r="O894" s="71"/>
      <c r="P894" s="71"/>
      <c r="Q894" s="71"/>
      <c r="R894" s="71"/>
      <c r="S894" s="71"/>
      <c r="T894" s="71"/>
      <c r="U894" s="71"/>
      <c r="V894" s="71"/>
      <c r="W894" s="156"/>
      <c r="X894" s="157"/>
      <c r="Y894" s="158"/>
      <c r="Z894" s="17" t="s">
        <v>319</v>
      </c>
      <c r="AA894" s="17"/>
      <c r="AB894" s="17"/>
      <c r="AC894" s="4"/>
      <c r="AD894" s="4"/>
      <c r="AE894" s="4"/>
      <c r="AG894" s="111"/>
      <c r="AH894" s="37">
        <f>W894</f>
        <v>0</v>
      </c>
      <c r="AI894" s="37" t="str">
        <f>AJ894&amp;";"&amp;AH894</f>
        <v>056;0</v>
      </c>
      <c r="AJ894" s="117" t="s">
        <v>67</v>
      </c>
      <c r="AK894" s="111"/>
      <c r="AL894" s="111"/>
    </row>
    <row r="895" spans="4:38" ht="7.5" customHeight="1">
      <c r="D895" s="9"/>
      <c r="E895" s="9"/>
      <c r="F895"/>
      <c r="G895"/>
      <c r="H895"/>
      <c r="I895"/>
      <c r="J895"/>
      <c r="K895"/>
      <c r="L895"/>
      <c r="M895"/>
      <c r="N895"/>
      <c r="O895"/>
      <c r="P895"/>
      <c r="Q895"/>
      <c r="R895"/>
      <c r="S895"/>
      <c r="T895"/>
      <c r="U895"/>
      <c r="V895"/>
      <c r="W895"/>
      <c r="X895"/>
      <c r="Y895"/>
      <c r="Z895"/>
      <c r="AA895" s="4"/>
      <c r="AB895" s="4"/>
      <c r="AC895" s="4"/>
      <c r="AG895" s="111"/>
      <c r="AH895" s="111"/>
      <c r="AI895" s="111"/>
      <c r="AJ895" s="117"/>
      <c r="AK895" s="111"/>
      <c r="AL895" s="111"/>
    </row>
    <row r="896" spans="4:38" ht="15" customHeight="1">
      <c r="D896" s="9"/>
      <c r="E896" s="9"/>
      <c r="F896" s="60" t="s">
        <v>383</v>
      </c>
      <c r="G896" s="9"/>
      <c r="H896" s="71"/>
      <c r="I896" s="71"/>
      <c r="J896" s="71"/>
      <c r="K896" s="71"/>
      <c r="L896" s="71"/>
      <c r="M896" s="71"/>
      <c r="N896" s="71"/>
      <c r="O896" s="71"/>
      <c r="P896" s="71"/>
      <c r="Q896" s="71"/>
      <c r="R896" s="71"/>
      <c r="S896" s="71"/>
      <c r="T896" s="71"/>
      <c r="U896" s="71"/>
      <c r="V896" s="71"/>
      <c r="W896" s="156"/>
      <c r="X896" s="157"/>
      <c r="Y896" s="158"/>
      <c r="Z896" s="17" t="s">
        <v>319</v>
      </c>
      <c r="AA896" s="17"/>
      <c r="AB896" s="17"/>
      <c r="AC896" s="4"/>
      <c r="AD896" s="4"/>
      <c r="AE896" s="4"/>
      <c r="AG896" s="111"/>
      <c r="AH896" s="37">
        <f>W896</f>
        <v>0</v>
      </c>
      <c r="AI896" s="37" t="str">
        <f>AJ896&amp;";"&amp;AH896</f>
        <v>057;0</v>
      </c>
      <c r="AJ896" s="117" t="s">
        <v>68</v>
      </c>
      <c r="AK896" s="111"/>
      <c r="AL896" s="111"/>
    </row>
    <row r="897" spans="4:38" ht="7.5" customHeight="1">
      <c r="D897" s="9"/>
      <c r="E897" s="9"/>
      <c r="F897" s="9"/>
      <c r="G897" s="9"/>
      <c r="H897" s="71"/>
      <c r="I897" s="71"/>
      <c r="J897" s="71"/>
      <c r="K897" s="71"/>
      <c r="L897" s="71"/>
      <c r="M897" s="71"/>
      <c r="N897" s="71"/>
      <c r="O897" s="71"/>
      <c r="P897" s="71"/>
      <c r="Q897" s="71"/>
      <c r="R897" s="71"/>
      <c r="S897" s="71"/>
      <c r="T897" s="71"/>
      <c r="U897" s="71"/>
      <c r="V897" s="71"/>
      <c r="W897" s="45"/>
      <c r="X897" s="45"/>
      <c r="Y897" s="45"/>
      <c r="Z897" s="17"/>
      <c r="AA897" s="17"/>
      <c r="AB897" s="17"/>
      <c r="AC897" s="4"/>
      <c r="AD897" s="4"/>
      <c r="AE897" s="4"/>
      <c r="AG897" s="111"/>
      <c r="AH897" s="111"/>
      <c r="AI897" s="111"/>
      <c r="AJ897" s="117"/>
      <c r="AK897" s="111"/>
      <c r="AL897" s="111"/>
    </row>
    <row r="898" spans="4:31" ht="15" customHeight="1">
      <c r="D898" s="167" t="s">
        <v>648</v>
      </c>
      <c r="E898" s="167"/>
      <c r="F898" s="167"/>
      <c r="G898" s="9"/>
      <c r="H898" s="9"/>
      <c r="I898" s="9"/>
      <c r="J898" s="9"/>
      <c r="K898" s="71"/>
      <c r="L898" s="71"/>
      <c r="M898" s="71"/>
      <c r="N898" s="71"/>
      <c r="O898" s="71"/>
      <c r="P898" s="71"/>
      <c r="Q898" s="71"/>
      <c r="R898" s="71"/>
      <c r="S898" s="71"/>
      <c r="T898" s="71"/>
      <c r="U898" s="71"/>
      <c r="V898" s="71"/>
      <c r="W898" s="45"/>
      <c r="X898" s="45"/>
      <c r="Y898" s="45"/>
      <c r="Z898" s="17"/>
      <c r="AA898" s="17"/>
      <c r="AB898" s="17"/>
      <c r="AC898" s="4"/>
      <c r="AD898" s="4"/>
      <c r="AE898" s="4"/>
    </row>
    <row r="899" spans="4:38" ht="15" customHeight="1">
      <c r="D899" s="9"/>
      <c r="E899" s="9"/>
      <c r="F899" s="60" t="s">
        <v>655</v>
      </c>
      <c r="G899" s="9"/>
      <c r="H899" s="71"/>
      <c r="I899" s="71"/>
      <c r="J899" s="71"/>
      <c r="K899" s="71"/>
      <c r="L899" s="71"/>
      <c r="M899" s="71"/>
      <c r="N899" s="71"/>
      <c r="O899" s="71"/>
      <c r="P899" s="71"/>
      <c r="Q899" s="71"/>
      <c r="R899" s="71"/>
      <c r="S899" s="71"/>
      <c r="T899" s="71"/>
      <c r="U899" s="71"/>
      <c r="V899" s="71"/>
      <c r="W899" s="156"/>
      <c r="X899" s="157"/>
      <c r="Y899" s="158"/>
      <c r="Z899" s="17" t="s">
        <v>319</v>
      </c>
      <c r="AA899" s="17"/>
      <c r="AB899" s="17"/>
      <c r="AC899" s="4"/>
      <c r="AD899" s="4"/>
      <c r="AE899" s="4"/>
      <c r="AG899" s="111"/>
      <c r="AH899" s="37">
        <f>W899</f>
        <v>0</v>
      </c>
      <c r="AI899" s="37" t="str">
        <f>AJ899&amp;";"&amp;AH899</f>
        <v>058;0</v>
      </c>
      <c r="AJ899" s="117" t="s">
        <v>642</v>
      </c>
      <c r="AK899" s="111"/>
      <c r="AL899" s="111"/>
    </row>
    <row r="900" spans="4:38" ht="7.5" customHeight="1">
      <c r="D900" s="9"/>
      <c r="E900" s="9"/>
      <c r="F900" s="60"/>
      <c r="G900" s="9"/>
      <c r="H900" s="71"/>
      <c r="I900" s="71"/>
      <c r="J900" s="71"/>
      <c r="K900" s="71"/>
      <c r="L900" s="71"/>
      <c r="M900" s="71"/>
      <c r="N900" s="71"/>
      <c r="O900" s="71"/>
      <c r="P900" s="71"/>
      <c r="Q900" s="71"/>
      <c r="R900" s="71"/>
      <c r="S900" s="71"/>
      <c r="T900" s="71"/>
      <c r="U900" s="71"/>
      <c r="V900" s="71"/>
      <c r="W900" s="45"/>
      <c r="X900" s="45"/>
      <c r="Y900" s="45"/>
      <c r="Z900" s="17"/>
      <c r="AA900" s="17"/>
      <c r="AB900" s="17"/>
      <c r="AC900" s="4"/>
      <c r="AD900" s="4"/>
      <c r="AE900" s="4"/>
      <c r="AG900" s="111"/>
      <c r="AH900" s="111"/>
      <c r="AI900" s="111"/>
      <c r="AJ900" s="117"/>
      <c r="AK900" s="111"/>
      <c r="AL900" s="111"/>
    </row>
    <row r="901" spans="4:38" ht="15" customHeight="1">
      <c r="D901" s="9"/>
      <c r="E901" s="9"/>
      <c r="F901" s="60" t="s">
        <v>656</v>
      </c>
      <c r="G901" s="9"/>
      <c r="H901" s="71"/>
      <c r="I901" s="71"/>
      <c r="J901" s="71"/>
      <c r="K901" s="71"/>
      <c r="L901" s="71"/>
      <c r="M901" s="71"/>
      <c r="N901" s="71"/>
      <c r="O901" s="71"/>
      <c r="P901" s="71"/>
      <c r="Q901" s="71"/>
      <c r="R901" s="71"/>
      <c r="S901" s="71"/>
      <c r="T901" s="71"/>
      <c r="U901" s="71"/>
      <c r="V901" s="71"/>
      <c r="W901" s="156"/>
      <c r="X901" s="157"/>
      <c r="Y901" s="158"/>
      <c r="Z901" s="17" t="s">
        <v>319</v>
      </c>
      <c r="AA901" s="17"/>
      <c r="AB901" s="17"/>
      <c r="AC901" s="4"/>
      <c r="AD901" s="4"/>
      <c r="AE901" s="4"/>
      <c r="AG901" s="111"/>
      <c r="AH901" s="37">
        <f>W901</f>
        <v>0</v>
      </c>
      <c r="AI901" s="37" t="str">
        <f>AJ901&amp;";"&amp;AH901</f>
        <v>059;0</v>
      </c>
      <c r="AJ901" s="117" t="s">
        <v>518</v>
      </c>
      <c r="AK901" s="111"/>
      <c r="AL901" s="111"/>
    </row>
    <row r="902" spans="4:38" ht="7.5" customHeight="1">
      <c r="D902" s="9"/>
      <c r="E902" s="9"/>
      <c r="F902" s="60"/>
      <c r="G902" s="9"/>
      <c r="H902" s="71"/>
      <c r="I902" s="71"/>
      <c r="J902" s="71"/>
      <c r="K902" s="71"/>
      <c r="L902" s="71"/>
      <c r="M902" s="71"/>
      <c r="N902" s="71"/>
      <c r="O902" s="71"/>
      <c r="P902" s="71"/>
      <c r="Q902" s="71"/>
      <c r="R902" s="71"/>
      <c r="S902" s="71"/>
      <c r="T902" s="71"/>
      <c r="U902" s="71"/>
      <c r="V902" s="71"/>
      <c r="W902" s="45"/>
      <c r="X902" s="45"/>
      <c r="Y902" s="45"/>
      <c r="Z902" s="17"/>
      <c r="AA902" s="17"/>
      <c r="AB902" s="17"/>
      <c r="AC902" s="4"/>
      <c r="AD902" s="4"/>
      <c r="AE902" s="4"/>
      <c r="AG902" s="111"/>
      <c r="AH902" s="111"/>
      <c r="AI902" s="111"/>
      <c r="AJ902" s="117"/>
      <c r="AK902" s="111"/>
      <c r="AL902" s="111"/>
    </row>
    <row r="903" spans="4:38" ht="15" customHeight="1">
      <c r="D903" s="9"/>
      <c r="E903" s="9"/>
      <c r="F903" s="60" t="s">
        <v>657</v>
      </c>
      <c r="G903" s="9"/>
      <c r="H903" s="71"/>
      <c r="I903" s="71"/>
      <c r="J903" s="71"/>
      <c r="K903" s="71"/>
      <c r="L903" s="71"/>
      <c r="M903" s="71"/>
      <c r="N903" s="71"/>
      <c r="O903" s="71"/>
      <c r="P903" s="71"/>
      <c r="Q903" s="71"/>
      <c r="R903" s="71"/>
      <c r="S903" s="71"/>
      <c r="T903" s="71"/>
      <c r="U903" s="71"/>
      <c r="V903" s="71"/>
      <c r="W903" s="156"/>
      <c r="X903" s="157"/>
      <c r="Y903" s="158"/>
      <c r="Z903" s="17" t="s">
        <v>319</v>
      </c>
      <c r="AA903" s="17"/>
      <c r="AB903" s="17"/>
      <c r="AC903" s="4"/>
      <c r="AD903" s="4"/>
      <c r="AE903" s="4"/>
      <c r="AG903" s="111"/>
      <c r="AH903" s="37">
        <f>W903</f>
        <v>0</v>
      </c>
      <c r="AI903" s="37" t="str">
        <f>AJ903&amp;";"&amp;AH903</f>
        <v>060;0</v>
      </c>
      <c r="AJ903" s="117" t="s">
        <v>649</v>
      </c>
      <c r="AK903" s="111"/>
      <c r="AL903" s="111"/>
    </row>
    <row r="904" spans="4:38" ht="7.5" customHeight="1">
      <c r="D904" s="9"/>
      <c r="E904" s="9"/>
      <c r="F904" s="60"/>
      <c r="G904" s="9"/>
      <c r="H904" s="71"/>
      <c r="I904" s="71"/>
      <c r="J904" s="71"/>
      <c r="K904" s="71"/>
      <c r="L904" s="71"/>
      <c r="M904" s="71"/>
      <c r="N904" s="71"/>
      <c r="O904" s="71"/>
      <c r="P904" s="71"/>
      <c r="Q904" s="71"/>
      <c r="R904" s="71"/>
      <c r="S904" s="71"/>
      <c r="T904" s="71"/>
      <c r="U904" s="71"/>
      <c r="V904" s="71"/>
      <c r="W904" s="45"/>
      <c r="X904" s="45"/>
      <c r="Y904" s="45"/>
      <c r="Z904" s="17"/>
      <c r="AA904" s="17"/>
      <c r="AB904" s="17"/>
      <c r="AC904" s="4"/>
      <c r="AD904" s="4"/>
      <c r="AE904" s="4"/>
      <c r="AG904" s="111"/>
      <c r="AH904" s="111"/>
      <c r="AI904" s="111"/>
      <c r="AJ904" s="117"/>
      <c r="AK904" s="111"/>
      <c r="AL904" s="111"/>
    </row>
    <row r="905" spans="4:38" ht="15" customHeight="1">
      <c r="D905" s="9"/>
      <c r="E905" s="9"/>
      <c r="F905" s="60" t="s">
        <v>658</v>
      </c>
      <c r="G905" s="9"/>
      <c r="H905" s="71"/>
      <c r="I905" s="71"/>
      <c r="J905" s="71"/>
      <c r="K905" s="71"/>
      <c r="L905" s="71"/>
      <c r="M905" s="71"/>
      <c r="N905" s="71"/>
      <c r="O905" s="71"/>
      <c r="P905" s="71"/>
      <c r="Q905" s="71"/>
      <c r="R905" s="71"/>
      <c r="S905" s="71"/>
      <c r="T905" s="71"/>
      <c r="U905" s="71"/>
      <c r="V905" s="71"/>
      <c r="W905" s="156"/>
      <c r="X905" s="157"/>
      <c r="Y905" s="158"/>
      <c r="Z905" s="17" t="s">
        <v>319</v>
      </c>
      <c r="AA905" s="17"/>
      <c r="AB905" s="17"/>
      <c r="AC905" s="4"/>
      <c r="AD905" s="4"/>
      <c r="AE905" s="4"/>
      <c r="AG905" s="111"/>
      <c r="AH905" s="37">
        <f>W905</f>
        <v>0</v>
      </c>
      <c r="AI905" s="37" t="str">
        <f>AJ905&amp;";"&amp;AH905</f>
        <v>061;0</v>
      </c>
      <c r="AJ905" s="117" t="s">
        <v>650</v>
      </c>
      <c r="AK905" s="111"/>
      <c r="AL905" s="111"/>
    </row>
    <row r="906" spans="4:38" ht="7.5" customHeight="1">
      <c r="D906" s="9"/>
      <c r="E906" s="9"/>
      <c r="F906" s="60"/>
      <c r="G906" s="9"/>
      <c r="H906" s="71"/>
      <c r="I906" s="71"/>
      <c r="J906" s="71"/>
      <c r="K906" s="71"/>
      <c r="L906" s="71"/>
      <c r="M906" s="71"/>
      <c r="N906" s="71"/>
      <c r="O906" s="71"/>
      <c r="P906" s="71"/>
      <c r="Q906" s="71"/>
      <c r="R906" s="71"/>
      <c r="S906" s="71"/>
      <c r="T906" s="71"/>
      <c r="U906" s="71"/>
      <c r="V906" s="71"/>
      <c r="W906" s="45"/>
      <c r="X906" s="45"/>
      <c r="Y906" s="45"/>
      <c r="Z906" s="17"/>
      <c r="AA906" s="17"/>
      <c r="AB906" s="17"/>
      <c r="AC906" s="4"/>
      <c r="AD906" s="4"/>
      <c r="AE906" s="4"/>
      <c r="AG906" s="111"/>
      <c r="AH906" s="111"/>
      <c r="AI906" s="111"/>
      <c r="AJ906" s="117"/>
      <c r="AK906" s="111"/>
      <c r="AL906" s="111"/>
    </row>
    <row r="907" spans="4:38" ht="15" customHeight="1">
      <c r="D907" s="9"/>
      <c r="E907" s="9"/>
      <c r="F907" s="60" t="s">
        <v>659</v>
      </c>
      <c r="G907" s="9"/>
      <c r="H907" s="71"/>
      <c r="I907" s="71"/>
      <c r="J907" s="71"/>
      <c r="K907" s="71"/>
      <c r="L907" s="71"/>
      <c r="M907" s="71"/>
      <c r="N907" s="71"/>
      <c r="O907" s="71"/>
      <c r="P907" s="71"/>
      <c r="Q907" s="71"/>
      <c r="R907" s="71"/>
      <c r="S907" s="71"/>
      <c r="T907" s="71"/>
      <c r="U907" s="71"/>
      <c r="V907" s="71"/>
      <c r="W907" s="156"/>
      <c r="X907" s="157"/>
      <c r="Y907" s="158"/>
      <c r="Z907" s="17" t="s">
        <v>319</v>
      </c>
      <c r="AA907" s="17"/>
      <c r="AB907" s="17"/>
      <c r="AC907" s="4"/>
      <c r="AD907" s="4"/>
      <c r="AE907" s="4"/>
      <c r="AG907" s="111"/>
      <c r="AH907" s="37">
        <f>W907</f>
        <v>0</v>
      </c>
      <c r="AI907" s="37" t="str">
        <f>AJ907&amp;";"&amp;AH907</f>
        <v>062;0</v>
      </c>
      <c r="AJ907" s="117" t="s">
        <v>651</v>
      </c>
      <c r="AK907" s="111"/>
      <c r="AL907" s="111"/>
    </row>
    <row r="908" spans="4:38" ht="7.5" customHeight="1">
      <c r="D908" s="9"/>
      <c r="E908" s="9"/>
      <c r="F908" s="60"/>
      <c r="G908" s="9"/>
      <c r="H908" s="71"/>
      <c r="I908" s="71"/>
      <c r="J908" s="71"/>
      <c r="K908" s="71"/>
      <c r="L908" s="71"/>
      <c r="M908" s="71"/>
      <c r="N908" s="71"/>
      <c r="O908" s="71"/>
      <c r="P908" s="71"/>
      <c r="Q908" s="71"/>
      <c r="R908" s="71"/>
      <c r="S908" s="71"/>
      <c r="T908" s="71"/>
      <c r="U908" s="71"/>
      <c r="V908" s="71"/>
      <c r="W908" s="45"/>
      <c r="X908" s="45"/>
      <c r="Y908" s="45"/>
      <c r="Z908" s="17"/>
      <c r="AA908" s="17"/>
      <c r="AB908" s="17"/>
      <c r="AC908" s="4"/>
      <c r="AD908" s="4"/>
      <c r="AE908" s="4"/>
      <c r="AG908" s="111"/>
      <c r="AH908" s="111"/>
      <c r="AI908" s="111"/>
      <c r="AJ908" s="117"/>
      <c r="AK908" s="111"/>
      <c r="AL908" s="111"/>
    </row>
    <row r="909" spans="4:38" ht="15" customHeight="1">
      <c r="D909" s="9"/>
      <c r="E909" s="9"/>
      <c r="F909" s="60" t="s">
        <v>661</v>
      </c>
      <c r="G909" s="9"/>
      <c r="H909" s="71"/>
      <c r="I909" s="71"/>
      <c r="J909" s="71"/>
      <c r="K909" s="71"/>
      <c r="L909" s="71"/>
      <c r="M909" s="71"/>
      <c r="N909" s="71"/>
      <c r="O909" s="71"/>
      <c r="P909" s="71"/>
      <c r="Q909" s="71"/>
      <c r="R909" s="71"/>
      <c r="S909" s="71"/>
      <c r="T909" s="71"/>
      <c r="U909" s="71"/>
      <c r="V909" s="71"/>
      <c r="W909" s="156"/>
      <c r="X909" s="157"/>
      <c r="Y909" s="158"/>
      <c r="Z909" s="17" t="s">
        <v>319</v>
      </c>
      <c r="AA909" s="17"/>
      <c r="AB909" s="17"/>
      <c r="AC909" s="4"/>
      <c r="AD909" s="4"/>
      <c r="AE909" s="4"/>
      <c r="AG909" s="111"/>
      <c r="AH909" s="37">
        <f>W909</f>
        <v>0</v>
      </c>
      <c r="AI909" s="37" t="str">
        <f>AJ909&amp;";"&amp;AH909</f>
        <v>063;0</v>
      </c>
      <c r="AJ909" s="117" t="s">
        <v>652</v>
      </c>
      <c r="AK909" s="111"/>
      <c r="AL909" s="111"/>
    </row>
    <row r="910" spans="4:38" ht="7.5" customHeight="1">
      <c r="D910" s="9"/>
      <c r="E910" s="9"/>
      <c r="F910" s="60"/>
      <c r="G910" s="9"/>
      <c r="H910" s="71"/>
      <c r="I910" s="71"/>
      <c r="J910" s="71"/>
      <c r="K910" s="71"/>
      <c r="L910" s="71"/>
      <c r="M910" s="71"/>
      <c r="N910" s="71"/>
      <c r="O910" s="71"/>
      <c r="P910" s="71"/>
      <c r="Q910" s="71"/>
      <c r="R910" s="71"/>
      <c r="S910" s="71"/>
      <c r="T910" s="71"/>
      <c r="U910" s="71"/>
      <c r="V910" s="71"/>
      <c r="W910" s="45"/>
      <c r="X910" s="45"/>
      <c r="Y910" s="45"/>
      <c r="Z910" s="17"/>
      <c r="AA910" s="17"/>
      <c r="AB910" s="17"/>
      <c r="AC910" s="4"/>
      <c r="AD910" s="4"/>
      <c r="AE910" s="4"/>
      <c r="AG910" s="111"/>
      <c r="AH910" s="111"/>
      <c r="AI910" s="111"/>
      <c r="AJ910" s="117"/>
      <c r="AK910" s="111"/>
      <c r="AL910" s="111"/>
    </row>
    <row r="911" spans="4:38" ht="15" customHeight="1">
      <c r="D911" s="9"/>
      <c r="E911" s="9"/>
      <c r="F911" s="60" t="s">
        <v>662</v>
      </c>
      <c r="G911" s="9"/>
      <c r="H911" s="71"/>
      <c r="I911" s="71"/>
      <c r="J911" s="71"/>
      <c r="K911" s="71"/>
      <c r="L911" s="71"/>
      <c r="M911" s="71"/>
      <c r="N911" s="71"/>
      <c r="O911" s="71"/>
      <c r="P911" s="71"/>
      <c r="Q911" s="71"/>
      <c r="R911" s="71"/>
      <c r="S911" s="71"/>
      <c r="T911" s="71"/>
      <c r="U911" s="71"/>
      <c r="V911" s="71"/>
      <c r="W911" s="156"/>
      <c r="X911" s="157"/>
      <c r="Y911" s="158"/>
      <c r="Z911" s="17" t="s">
        <v>319</v>
      </c>
      <c r="AA911" s="17"/>
      <c r="AB911" s="17"/>
      <c r="AC911" s="4"/>
      <c r="AD911" s="4"/>
      <c r="AE911" s="4"/>
      <c r="AG911" s="111"/>
      <c r="AH911" s="37">
        <f>W911</f>
        <v>0</v>
      </c>
      <c r="AI911" s="37" t="str">
        <f>AJ911&amp;";"&amp;AH911</f>
        <v>064;0</v>
      </c>
      <c r="AJ911" s="117" t="s">
        <v>653</v>
      </c>
      <c r="AK911" s="111"/>
      <c r="AL911" s="111"/>
    </row>
    <row r="912" spans="4:38" ht="7.5" customHeight="1">
      <c r="D912" s="9"/>
      <c r="E912" s="9"/>
      <c r="F912" s="60"/>
      <c r="G912" s="9"/>
      <c r="H912" s="71"/>
      <c r="I912" s="71"/>
      <c r="J912" s="71"/>
      <c r="K912" s="71"/>
      <c r="L912" s="71"/>
      <c r="M912" s="71"/>
      <c r="N912" s="71"/>
      <c r="O912" s="71"/>
      <c r="P912" s="71"/>
      <c r="Q912" s="71"/>
      <c r="R912" s="71"/>
      <c r="S912" s="71"/>
      <c r="T912" s="71"/>
      <c r="U912" s="71"/>
      <c r="V912" s="71"/>
      <c r="W912" s="45"/>
      <c r="X912" s="45"/>
      <c r="Y912" s="45"/>
      <c r="Z912" s="17"/>
      <c r="AA912" s="17"/>
      <c r="AB912" s="17"/>
      <c r="AC912" s="4"/>
      <c r="AD912" s="4"/>
      <c r="AE912" s="4"/>
      <c r="AG912" s="111"/>
      <c r="AH912" s="111"/>
      <c r="AI912" s="111"/>
      <c r="AJ912" s="117"/>
      <c r="AK912" s="111"/>
      <c r="AL912" s="111"/>
    </row>
    <row r="913" spans="4:38" ht="15" customHeight="1">
      <c r="D913" s="9"/>
      <c r="E913" s="9"/>
      <c r="F913" s="60" t="s">
        <v>663</v>
      </c>
      <c r="G913" s="9"/>
      <c r="H913" s="71"/>
      <c r="I913" s="71"/>
      <c r="J913" s="71"/>
      <c r="K913" s="71"/>
      <c r="L913" s="71"/>
      <c r="M913" s="71"/>
      <c r="N913" s="71"/>
      <c r="O913" s="71"/>
      <c r="P913" s="71"/>
      <c r="Q913" s="71"/>
      <c r="R913" s="71"/>
      <c r="S913" s="71"/>
      <c r="T913" s="71"/>
      <c r="U913" s="71"/>
      <c r="V913" s="71"/>
      <c r="W913" s="156"/>
      <c r="X913" s="157"/>
      <c r="Y913" s="158"/>
      <c r="Z913" s="17" t="s">
        <v>319</v>
      </c>
      <c r="AA913" s="17"/>
      <c r="AB913" s="17"/>
      <c r="AC913" s="4"/>
      <c r="AD913" s="4"/>
      <c r="AE913" s="4"/>
      <c r="AG913" s="111"/>
      <c r="AH913" s="37">
        <f>W913</f>
        <v>0</v>
      </c>
      <c r="AI913" s="37" t="str">
        <f>AJ913&amp;";"&amp;AH913</f>
        <v>065;0</v>
      </c>
      <c r="AJ913" s="117" t="s">
        <v>654</v>
      </c>
      <c r="AK913" s="111"/>
      <c r="AL913" s="111"/>
    </row>
    <row r="914" spans="4:38" ht="7.5" customHeight="1">
      <c r="D914" s="9"/>
      <c r="E914" s="9"/>
      <c r="F914" s="60"/>
      <c r="G914" s="9"/>
      <c r="H914" s="71"/>
      <c r="I914" s="71"/>
      <c r="J914" s="71"/>
      <c r="K914" s="71"/>
      <c r="L914" s="71"/>
      <c r="M914" s="71"/>
      <c r="N914" s="71"/>
      <c r="O914" s="71"/>
      <c r="P914" s="71"/>
      <c r="Q914" s="71"/>
      <c r="R914" s="71"/>
      <c r="S914" s="71"/>
      <c r="T914" s="71"/>
      <c r="U914" s="71"/>
      <c r="V914" s="71"/>
      <c r="W914" s="45"/>
      <c r="X914" s="45"/>
      <c r="Y914" s="45"/>
      <c r="Z914" s="17"/>
      <c r="AA914" s="17"/>
      <c r="AB914" s="17"/>
      <c r="AC914" s="4"/>
      <c r="AD914" s="4"/>
      <c r="AE914" s="4"/>
      <c r="AG914" s="111"/>
      <c r="AH914" s="111"/>
      <c r="AI914" s="111"/>
      <c r="AJ914" s="117"/>
      <c r="AK914" s="111"/>
      <c r="AL914" s="111"/>
    </row>
    <row r="915" spans="2:50" s="24" customFormat="1" ht="15" customHeight="1">
      <c r="B915" s="23"/>
      <c r="D915" s="34"/>
      <c r="E915" s="34"/>
      <c r="F915" s="60" t="s">
        <v>445</v>
      </c>
      <c r="G915" s="29"/>
      <c r="I915" s="71"/>
      <c r="J915" s="71"/>
      <c r="K915" s="71"/>
      <c r="L915" s="71"/>
      <c r="M915" s="71"/>
      <c r="N915" s="71"/>
      <c r="O915" s="71"/>
      <c r="P915" s="71"/>
      <c r="Q915" s="71"/>
      <c r="R915" s="71"/>
      <c r="S915" s="71"/>
      <c r="T915" s="71"/>
      <c r="U915" s="71"/>
      <c r="V915" s="147"/>
      <c r="W915" s="172"/>
      <c r="X915" s="173"/>
      <c r="Y915" s="174"/>
      <c r="Z915" s="34" t="s">
        <v>319</v>
      </c>
      <c r="AB915" s="22"/>
      <c r="AC915" s="34"/>
      <c r="AD915" s="34"/>
      <c r="AE915" s="34"/>
      <c r="AG915" s="111"/>
      <c r="AH915" s="37">
        <f>W915</f>
        <v>0</v>
      </c>
      <c r="AI915" s="37" t="str">
        <f>AJ915&amp;";"&amp;AH915</f>
        <v>066;0</v>
      </c>
      <c r="AJ915" s="117" t="s">
        <v>473</v>
      </c>
      <c r="AK915" s="111"/>
      <c r="AL915" s="111"/>
      <c r="AM915" s="111"/>
      <c r="AN915" s="111"/>
      <c r="AO915" s="111"/>
      <c r="AP915" s="111"/>
      <c r="AQ915" s="111"/>
      <c r="AR915" s="111"/>
      <c r="AS915" s="111"/>
      <c r="AT915" s="111"/>
      <c r="AU915" s="111"/>
      <c r="AV915" s="111"/>
      <c r="AW915" s="111"/>
      <c r="AX915" s="111"/>
    </row>
    <row r="916" spans="4:38" ht="7.5" customHeight="1">
      <c r="D916" s="9"/>
      <c r="E916" s="9"/>
      <c r="F916" s="60"/>
      <c r="G916" s="9"/>
      <c r="H916" s="71"/>
      <c r="I916" s="71"/>
      <c r="J916" s="71"/>
      <c r="K916" s="71"/>
      <c r="L916" s="71"/>
      <c r="M916" s="71"/>
      <c r="N916" s="71"/>
      <c r="O916" s="71"/>
      <c r="P916" s="71"/>
      <c r="Q916" s="71"/>
      <c r="R916" s="71"/>
      <c r="S916" s="71"/>
      <c r="T916" s="71"/>
      <c r="U916" s="71"/>
      <c r="V916" s="71"/>
      <c r="W916" s="45"/>
      <c r="X916" s="45"/>
      <c r="Y916" s="45"/>
      <c r="Z916" s="17"/>
      <c r="AA916" s="17"/>
      <c r="AB916" s="17"/>
      <c r="AC916" s="4"/>
      <c r="AD916" s="4"/>
      <c r="AE916" s="4"/>
      <c r="AG916" s="111"/>
      <c r="AH916" s="111"/>
      <c r="AI916" s="111"/>
      <c r="AJ916" s="117"/>
      <c r="AK916" s="111"/>
      <c r="AL916" s="111"/>
    </row>
    <row r="917" spans="2:50" s="24" customFormat="1" ht="15" customHeight="1">
      <c r="B917" s="23"/>
      <c r="D917" s="34"/>
      <c r="E917" s="34"/>
      <c r="F917" s="60" t="s">
        <v>421</v>
      </c>
      <c r="G917" s="29"/>
      <c r="I917" s="71"/>
      <c r="J917" s="71"/>
      <c r="K917" s="71"/>
      <c r="L917" s="71"/>
      <c r="M917" s="71"/>
      <c r="N917" s="71"/>
      <c r="O917" s="71"/>
      <c r="P917" s="71"/>
      <c r="Q917" s="71"/>
      <c r="R917" s="71"/>
      <c r="S917" s="71"/>
      <c r="T917" s="71"/>
      <c r="U917" s="71"/>
      <c r="V917" s="147"/>
      <c r="W917" s="172"/>
      <c r="X917" s="173"/>
      <c r="Y917" s="174"/>
      <c r="Z917" s="34" t="s">
        <v>319</v>
      </c>
      <c r="AB917" s="22"/>
      <c r="AC917" s="34"/>
      <c r="AD917" s="34"/>
      <c r="AE917" s="34"/>
      <c r="AG917" s="111"/>
      <c r="AH917" s="37">
        <f>W917</f>
        <v>0</v>
      </c>
      <c r="AI917" s="37" t="str">
        <f>AJ917&amp;";"&amp;AH917</f>
        <v>067;0</v>
      </c>
      <c r="AJ917" s="117" t="s">
        <v>422</v>
      </c>
      <c r="AK917" s="111"/>
      <c r="AL917" s="111"/>
      <c r="AM917" s="111"/>
      <c r="AN917" s="111"/>
      <c r="AO917" s="111"/>
      <c r="AP917" s="111"/>
      <c r="AQ917" s="111"/>
      <c r="AR917" s="111"/>
      <c r="AS917" s="111"/>
      <c r="AT917" s="111"/>
      <c r="AU917" s="111"/>
      <c r="AV917" s="111"/>
      <c r="AW917" s="111"/>
      <c r="AX917" s="111"/>
    </row>
    <row r="918" spans="2:50" s="24" customFormat="1" ht="7.5" customHeight="1">
      <c r="B918" s="23"/>
      <c r="D918" s="34"/>
      <c r="E918" s="34"/>
      <c r="F918" s="60"/>
      <c r="G918" s="29"/>
      <c r="I918" s="71"/>
      <c r="J918" s="71"/>
      <c r="K918" s="71"/>
      <c r="L918" s="71"/>
      <c r="M918" s="71"/>
      <c r="N918" s="71"/>
      <c r="O918" s="71"/>
      <c r="P918" s="71"/>
      <c r="Q918" s="71"/>
      <c r="R918" s="71"/>
      <c r="S918" s="71"/>
      <c r="T918" s="71"/>
      <c r="U918" s="71"/>
      <c r="V918" s="147"/>
      <c r="X918" s="28"/>
      <c r="Y918" s="28"/>
      <c r="Z918" s="28"/>
      <c r="AA918" s="34"/>
      <c r="AB918" s="22"/>
      <c r="AC918" s="34"/>
      <c r="AD918" s="34"/>
      <c r="AE918" s="34"/>
      <c r="AG918" s="111"/>
      <c r="AH918" s="111"/>
      <c r="AI918" s="111"/>
      <c r="AJ918" s="117"/>
      <c r="AK918" s="111"/>
      <c r="AL918" s="111"/>
      <c r="AM918" s="111"/>
      <c r="AN918" s="111"/>
      <c r="AO918" s="111"/>
      <c r="AP918" s="111"/>
      <c r="AQ918" s="111"/>
      <c r="AR918" s="111"/>
      <c r="AS918" s="111"/>
      <c r="AT918" s="111"/>
      <c r="AU918" s="111"/>
      <c r="AV918" s="111"/>
      <c r="AW918" s="111"/>
      <c r="AX918" s="111"/>
    </row>
    <row r="919" spans="2:50" s="24" customFormat="1" ht="15" customHeight="1">
      <c r="B919" s="23"/>
      <c r="D919" s="34"/>
      <c r="E919" s="34"/>
      <c r="F919" s="60" t="s">
        <v>423</v>
      </c>
      <c r="G919" s="29"/>
      <c r="I919" s="71"/>
      <c r="J919" s="71"/>
      <c r="K919" s="71"/>
      <c r="L919" s="71"/>
      <c r="M919" s="71"/>
      <c r="N919" s="71"/>
      <c r="O919" s="71"/>
      <c r="P919" s="71"/>
      <c r="Q919" s="71"/>
      <c r="R919" s="71"/>
      <c r="S919" s="71"/>
      <c r="T919" s="71"/>
      <c r="U919" s="71"/>
      <c r="V919" s="147"/>
      <c r="W919" s="172"/>
      <c r="X919" s="173"/>
      <c r="Y919" s="174"/>
      <c r="Z919" s="34" t="s">
        <v>319</v>
      </c>
      <c r="AB919" s="22"/>
      <c r="AC919" s="34"/>
      <c r="AD919" s="34"/>
      <c r="AE919" s="34"/>
      <c r="AG919" s="111"/>
      <c r="AH919" s="37">
        <f>W919</f>
        <v>0</v>
      </c>
      <c r="AI919" s="37" t="str">
        <f>AJ919&amp;";"&amp;AH919</f>
        <v>068;0</v>
      </c>
      <c r="AJ919" s="117" t="s">
        <v>424</v>
      </c>
      <c r="AK919" s="111"/>
      <c r="AL919" s="111"/>
      <c r="AM919" s="111"/>
      <c r="AN919" s="111"/>
      <c r="AO919" s="111"/>
      <c r="AP919" s="111"/>
      <c r="AQ919" s="111"/>
      <c r="AR919" s="111"/>
      <c r="AS919" s="111"/>
      <c r="AT919" s="111"/>
      <c r="AU919" s="111"/>
      <c r="AV919" s="111"/>
      <c r="AW919" s="111"/>
      <c r="AX919" s="111"/>
    </row>
    <row r="920" spans="2:50" s="24" customFormat="1" ht="7.5" customHeight="1">
      <c r="B920" s="23"/>
      <c r="D920" s="34"/>
      <c r="E920" s="34"/>
      <c r="F920" s="60"/>
      <c r="G920" s="29"/>
      <c r="I920" s="71"/>
      <c r="J920" s="71"/>
      <c r="K920" s="71"/>
      <c r="L920" s="71"/>
      <c r="M920" s="71"/>
      <c r="N920" s="71"/>
      <c r="O920" s="71"/>
      <c r="P920" s="71"/>
      <c r="Q920" s="71"/>
      <c r="R920" s="71"/>
      <c r="S920" s="71"/>
      <c r="T920" s="71"/>
      <c r="U920" s="71"/>
      <c r="V920" s="147"/>
      <c r="W920" s="28"/>
      <c r="X920" s="28"/>
      <c r="Y920" s="28"/>
      <c r="Z920" s="34"/>
      <c r="AB920" s="22"/>
      <c r="AC920" s="34"/>
      <c r="AD920" s="34"/>
      <c r="AE920" s="34"/>
      <c r="AG920" s="111"/>
      <c r="AH920" s="111"/>
      <c r="AI920" s="111"/>
      <c r="AJ920" s="117"/>
      <c r="AK920" s="111"/>
      <c r="AL920" s="111"/>
      <c r="AM920" s="111"/>
      <c r="AN920" s="111"/>
      <c r="AO920" s="111"/>
      <c r="AP920" s="111"/>
      <c r="AQ920" s="111"/>
      <c r="AR920" s="111"/>
      <c r="AS920" s="111"/>
      <c r="AT920" s="111"/>
      <c r="AU920" s="111"/>
      <c r="AV920" s="111"/>
      <c r="AW920" s="111"/>
      <c r="AX920" s="111"/>
    </row>
    <row r="921" spans="2:50" s="24" customFormat="1" ht="15" customHeight="1">
      <c r="B921" s="23"/>
      <c r="D921" s="34"/>
      <c r="E921" s="34"/>
      <c r="F921" s="60" t="s">
        <v>425</v>
      </c>
      <c r="G921" s="29"/>
      <c r="I921" s="71"/>
      <c r="J921" s="71"/>
      <c r="K921" s="71"/>
      <c r="L921" s="71"/>
      <c r="M921" s="71"/>
      <c r="N921" s="71"/>
      <c r="O921" s="71"/>
      <c r="P921" s="71"/>
      <c r="Q921" s="71"/>
      <c r="R921" s="71"/>
      <c r="S921" s="71"/>
      <c r="T921" s="71"/>
      <c r="U921" s="71"/>
      <c r="V921" s="147"/>
      <c r="W921" s="172"/>
      <c r="X921" s="173"/>
      <c r="Y921" s="174"/>
      <c r="Z921" s="34" t="s">
        <v>319</v>
      </c>
      <c r="AB921" s="22"/>
      <c r="AC921" s="34"/>
      <c r="AD921" s="34"/>
      <c r="AE921" s="34"/>
      <c r="AG921" s="111"/>
      <c r="AH921" s="37">
        <f>W921</f>
        <v>0</v>
      </c>
      <c r="AI921" s="37" t="str">
        <f>AJ921&amp;";"&amp;AH921</f>
        <v>069;0</v>
      </c>
      <c r="AJ921" s="117" t="s">
        <v>426</v>
      </c>
      <c r="AK921" s="111"/>
      <c r="AL921" s="111"/>
      <c r="AM921" s="111"/>
      <c r="AN921" s="111"/>
      <c r="AO921" s="111"/>
      <c r="AP921" s="111"/>
      <c r="AQ921" s="111"/>
      <c r="AR921" s="111"/>
      <c r="AS921" s="111"/>
      <c r="AT921" s="111"/>
      <c r="AU921" s="111"/>
      <c r="AV921" s="111"/>
      <c r="AW921" s="111"/>
      <c r="AX921" s="111"/>
    </row>
    <row r="922" spans="2:50" s="24" customFormat="1" ht="7.5" customHeight="1">
      <c r="B922" s="23"/>
      <c r="D922" s="34"/>
      <c r="E922" s="34"/>
      <c r="F922" s="60"/>
      <c r="G922" s="29"/>
      <c r="I922" s="71"/>
      <c r="J922" s="71"/>
      <c r="K922" s="71"/>
      <c r="L922" s="71"/>
      <c r="M922" s="71"/>
      <c r="N922" s="71"/>
      <c r="O922" s="71"/>
      <c r="P922" s="71"/>
      <c r="Q922" s="71"/>
      <c r="R922" s="71"/>
      <c r="S922" s="71"/>
      <c r="T922" s="71"/>
      <c r="U922" s="71"/>
      <c r="V922" s="147"/>
      <c r="W922" s="28"/>
      <c r="X922" s="28"/>
      <c r="Y922" s="28"/>
      <c r="Z922" s="34"/>
      <c r="AB922" s="22"/>
      <c r="AC922" s="34"/>
      <c r="AD922" s="34"/>
      <c r="AE922" s="34"/>
      <c r="AG922" s="111"/>
      <c r="AH922" s="111"/>
      <c r="AI922" s="111"/>
      <c r="AJ922" s="117"/>
      <c r="AK922" s="111"/>
      <c r="AL922" s="111"/>
      <c r="AM922" s="111"/>
      <c r="AN922" s="111"/>
      <c r="AO922" s="111"/>
      <c r="AP922" s="111"/>
      <c r="AQ922" s="111"/>
      <c r="AR922" s="111"/>
      <c r="AS922" s="111"/>
      <c r="AT922" s="111"/>
      <c r="AU922" s="111"/>
      <c r="AV922" s="111"/>
      <c r="AW922" s="111"/>
      <c r="AX922" s="111"/>
    </row>
    <row r="923" spans="2:50" s="24" customFormat="1" ht="15" customHeight="1">
      <c r="B923" s="23"/>
      <c r="D923" s="34"/>
      <c r="E923" s="34"/>
      <c r="F923" s="60" t="s">
        <v>427</v>
      </c>
      <c r="G923" s="29"/>
      <c r="I923" s="71"/>
      <c r="J923" s="71"/>
      <c r="K923" s="71"/>
      <c r="L923" s="71"/>
      <c r="M923" s="71"/>
      <c r="N923" s="71"/>
      <c r="O923" s="71"/>
      <c r="P923" s="71"/>
      <c r="Q923" s="71"/>
      <c r="R923" s="71"/>
      <c r="S923" s="71"/>
      <c r="T923" s="71"/>
      <c r="U923" s="71"/>
      <c r="V923" s="147"/>
      <c r="W923" s="172"/>
      <c r="X923" s="173"/>
      <c r="Y923" s="174"/>
      <c r="Z923" s="34" t="s">
        <v>319</v>
      </c>
      <c r="AB923" s="22"/>
      <c r="AC923" s="34"/>
      <c r="AD923" s="34"/>
      <c r="AE923" s="34"/>
      <c r="AG923" s="111"/>
      <c r="AH923" s="37">
        <f>W923</f>
        <v>0</v>
      </c>
      <c r="AI923" s="37" t="str">
        <f>AJ923&amp;";"&amp;AH923</f>
        <v>070;0</v>
      </c>
      <c r="AJ923" s="117" t="s">
        <v>428</v>
      </c>
      <c r="AK923" s="111"/>
      <c r="AL923" s="111"/>
      <c r="AM923" s="111"/>
      <c r="AN923" s="111"/>
      <c r="AO923" s="111"/>
      <c r="AP923" s="111"/>
      <c r="AQ923" s="111"/>
      <c r="AR923" s="111"/>
      <c r="AS923" s="111"/>
      <c r="AT923" s="111"/>
      <c r="AU923" s="111"/>
      <c r="AV923" s="111"/>
      <c r="AW923" s="111"/>
      <c r="AX923" s="111"/>
    </row>
    <row r="924" spans="2:50" s="24" customFormat="1" ht="7.5" customHeight="1">
      <c r="B924" s="23"/>
      <c r="D924" s="34"/>
      <c r="E924" s="34"/>
      <c r="F924" s="60"/>
      <c r="G924" s="29"/>
      <c r="I924" s="71"/>
      <c r="J924" s="71"/>
      <c r="K924" s="71"/>
      <c r="L924" s="71"/>
      <c r="M924" s="71"/>
      <c r="N924" s="71"/>
      <c r="O924" s="71"/>
      <c r="P924" s="71"/>
      <c r="Q924" s="71"/>
      <c r="R924" s="71"/>
      <c r="S924" s="71"/>
      <c r="T924" s="71"/>
      <c r="U924" s="71"/>
      <c r="V924" s="147"/>
      <c r="W924" s="28"/>
      <c r="X924" s="28"/>
      <c r="Y924" s="28"/>
      <c r="Z924" s="34"/>
      <c r="AB924" s="22"/>
      <c r="AC924" s="34"/>
      <c r="AD924" s="34"/>
      <c r="AE924" s="34"/>
      <c r="AG924" s="111"/>
      <c r="AH924" s="111"/>
      <c r="AI924" s="111"/>
      <c r="AJ924" s="117"/>
      <c r="AK924" s="111"/>
      <c r="AL924" s="111"/>
      <c r="AM924" s="111"/>
      <c r="AN924" s="111"/>
      <c r="AO924" s="111"/>
      <c r="AP924" s="111"/>
      <c r="AQ924" s="111"/>
      <c r="AR924" s="111"/>
      <c r="AS924" s="111"/>
      <c r="AT924" s="111"/>
      <c r="AU924" s="111"/>
      <c r="AV924" s="111"/>
      <c r="AW924" s="111"/>
      <c r="AX924" s="111"/>
    </row>
    <row r="925" spans="2:50" s="24" customFormat="1" ht="15" customHeight="1">
      <c r="B925" s="23"/>
      <c r="D925" s="34"/>
      <c r="E925" s="34"/>
      <c r="F925" s="60" t="s">
        <v>429</v>
      </c>
      <c r="G925" s="29"/>
      <c r="I925" s="71"/>
      <c r="J925" s="71"/>
      <c r="K925" s="71"/>
      <c r="L925" s="71"/>
      <c r="M925" s="71"/>
      <c r="N925" s="71"/>
      <c r="O925" s="71"/>
      <c r="P925" s="71"/>
      <c r="Q925" s="71"/>
      <c r="R925" s="71"/>
      <c r="S925" s="71"/>
      <c r="T925" s="71"/>
      <c r="U925" s="71"/>
      <c r="V925" s="147"/>
      <c r="W925" s="172"/>
      <c r="X925" s="173"/>
      <c r="Y925" s="174"/>
      <c r="Z925" s="34" t="s">
        <v>319</v>
      </c>
      <c r="AB925" s="22"/>
      <c r="AC925" s="34"/>
      <c r="AD925" s="34"/>
      <c r="AE925" s="34"/>
      <c r="AG925" s="111"/>
      <c r="AH925" s="37">
        <f>W925</f>
        <v>0</v>
      </c>
      <c r="AI925" s="37" t="str">
        <f>AJ925&amp;";"&amp;AH925</f>
        <v>071;0</v>
      </c>
      <c r="AJ925" s="117" t="s">
        <v>430</v>
      </c>
      <c r="AK925" s="111"/>
      <c r="AL925" s="111"/>
      <c r="AM925" s="111"/>
      <c r="AN925" s="111"/>
      <c r="AO925" s="111"/>
      <c r="AP925" s="111"/>
      <c r="AQ925" s="111"/>
      <c r="AR925" s="111"/>
      <c r="AS925" s="111"/>
      <c r="AT925" s="111"/>
      <c r="AU925" s="111"/>
      <c r="AV925" s="111"/>
      <c r="AW925" s="111"/>
      <c r="AX925" s="111"/>
    </row>
    <row r="926" spans="2:50" s="24" customFormat="1" ht="7.5" customHeight="1">
      <c r="B926" s="23"/>
      <c r="D926" s="34"/>
      <c r="E926" s="34"/>
      <c r="F926" s="60"/>
      <c r="G926" s="29"/>
      <c r="I926" s="71"/>
      <c r="J926" s="71"/>
      <c r="K926" s="71"/>
      <c r="L926" s="71"/>
      <c r="M926" s="71"/>
      <c r="N926" s="71"/>
      <c r="O926" s="71"/>
      <c r="P926" s="71"/>
      <c r="Q926" s="71"/>
      <c r="R926" s="71"/>
      <c r="S926" s="71"/>
      <c r="T926" s="71"/>
      <c r="U926" s="71"/>
      <c r="V926" s="147"/>
      <c r="W926" s="28"/>
      <c r="X926" s="28"/>
      <c r="Y926" s="28"/>
      <c r="Z926" s="34"/>
      <c r="AB926" s="22"/>
      <c r="AC926" s="34"/>
      <c r="AD926" s="34"/>
      <c r="AE926" s="34"/>
      <c r="AG926" s="111"/>
      <c r="AH926" s="111"/>
      <c r="AI926" s="111"/>
      <c r="AJ926" s="117"/>
      <c r="AK926" s="111"/>
      <c r="AL926" s="111"/>
      <c r="AM926" s="111"/>
      <c r="AN926" s="111"/>
      <c r="AO926" s="111"/>
      <c r="AP926" s="111"/>
      <c r="AQ926" s="111"/>
      <c r="AR926" s="111"/>
      <c r="AS926" s="111"/>
      <c r="AT926" s="111"/>
      <c r="AU926" s="111"/>
      <c r="AV926" s="111"/>
      <c r="AW926" s="111"/>
      <c r="AX926" s="111"/>
    </row>
    <row r="927" spans="2:50" s="24" customFormat="1" ht="15" customHeight="1">
      <c r="B927" s="23"/>
      <c r="D927" s="34"/>
      <c r="E927" s="34"/>
      <c r="F927" s="60" t="s">
        <v>431</v>
      </c>
      <c r="G927" s="29"/>
      <c r="I927" s="71"/>
      <c r="J927" s="71"/>
      <c r="K927" s="71"/>
      <c r="L927" s="71"/>
      <c r="M927" s="71"/>
      <c r="N927" s="71"/>
      <c r="O927" s="71"/>
      <c r="P927" s="71"/>
      <c r="Q927" s="71"/>
      <c r="R927" s="71"/>
      <c r="S927" s="71"/>
      <c r="T927" s="71"/>
      <c r="U927" s="71"/>
      <c r="V927" s="147"/>
      <c r="W927" s="172"/>
      <c r="X927" s="173"/>
      <c r="Y927" s="174"/>
      <c r="Z927" s="34" t="s">
        <v>319</v>
      </c>
      <c r="AB927" s="22"/>
      <c r="AC927" s="34"/>
      <c r="AD927" s="34"/>
      <c r="AE927" s="34"/>
      <c r="AG927" s="111"/>
      <c r="AH927" s="37">
        <f>W927</f>
        <v>0</v>
      </c>
      <c r="AI927" s="37" t="str">
        <f>AJ927&amp;";"&amp;AH927</f>
        <v>072;0</v>
      </c>
      <c r="AJ927" s="117" t="s">
        <v>432</v>
      </c>
      <c r="AK927" s="111"/>
      <c r="AL927" s="111"/>
      <c r="AM927" s="111"/>
      <c r="AN927" s="111"/>
      <c r="AO927" s="111"/>
      <c r="AP927" s="111"/>
      <c r="AQ927" s="111"/>
      <c r="AR927" s="111"/>
      <c r="AS927" s="111"/>
      <c r="AT927" s="111"/>
      <c r="AU927" s="111"/>
      <c r="AV927" s="111"/>
      <c r="AW927" s="111"/>
      <c r="AX927" s="111"/>
    </row>
    <row r="928" spans="2:50" s="24" customFormat="1" ht="7.5" customHeight="1">
      <c r="B928" s="23"/>
      <c r="D928" s="34"/>
      <c r="E928" s="34"/>
      <c r="F928" s="60"/>
      <c r="G928" s="29"/>
      <c r="I928" s="71"/>
      <c r="J928" s="71"/>
      <c r="K928" s="71"/>
      <c r="L928" s="71"/>
      <c r="M928" s="71"/>
      <c r="N928" s="71"/>
      <c r="O928" s="71"/>
      <c r="P928" s="71"/>
      <c r="Q928" s="71"/>
      <c r="R928" s="71"/>
      <c r="S928" s="71"/>
      <c r="T928" s="71"/>
      <c r="U928" s="71"/>
      <c r="V928" s="147"/>
      <c r="W928" s="28"/>
      <c r="X928" s="28"/>
      <c r="Y928" s="28"/>
      <c r="Z928" s="34"/>
      <c r="AB928" s="22"/>
      <c r="AC928" s="34"/>
      <c r="AD928" s="34"/>
      <c r="AE928" s="34"/>
      <c r="AG928" s="111"/>
      <c r="AH928" s="111"/>
      <c r="AI928" s="111"/>
      <c r="AJ928" s="117"/>
      <c r="AK928" s="111"/>
      <c r="AL928" s="111"/>
      <c r="AM928" s="111"/>
      <c r="AN928" s="111"/>
      <c r="AO928" s="111"/>
      <c r="AP928" s="111"/>
      <c r="AQ928" s="111"/>
      <c r="AR928" s="111"/>
      <c r="AS928" s="111"/>
      <c r="AT928" s="111"/>
      <c r="AU928" s="111"/>
      <c r="AV928" s="111"/>
      <c r="AW928" s="111"/>
      <c r="AX928" s="111"/>
    </row>
    <row r="929" spans="2:50" s="24" customFormat="1" ht="15" customHeight="1">
      <c r="B929" s="23"/>
      <c r="D929" s="34"/>
      <c r="E929" s="34"/>
      <c r="F929" s="60" t="s">
        <v>433</v>
      </c>
      <c r="G929" s="29"/>
      <c r="I929" s="71"/>
      <c r="J929" s="71"/>
      <c r="K929" s="71"/>
      <c r="L929" s="71"/>
      <c r="M929" s="71"/>
      <c r="N929" s="71"/>
      <c r="O929" s="71"/>
      <c r="P929" s="71"/>
      <c r="Q929" s="71"/>
      <c r="R929" s="71"/>
      <c r="S929" s="71"/>
      <c r="T929" s="71"/>
      <c r="U929" s="71"/>
      <c r="V929" s="147"/>
      <c r="W929" s="172"/>
      <c r="X929" s="173"/>
      <c r="Y929" s="174"/>
      <c r="Z929" s="34" t="s">
        <v>319</v>
      </c>
      <c r="AB929" s="22"/>
      <c r="AC929" s="34"/>
      <c r="AD929" s="34"/>
      <c r="AE929" s="34"/>
      <c r="AG929" s="111"/>
      <c r="AH929" s="37">
        <f>W929</f>
        <v>0</v>
      </c>
      <c r="AI929" s="37" t="str">
        <f>AJ929&amp;";"&amp;AH929</f>
        <v>073;0</v>
      </c>
      <c r="AJ929" s="117" t="s">
        <v>434</v>
      </c>
      <c r="AK929" s="111"/>
      <c r="AL929" s="111"/>
      <c r="AM929" s="111"/>
      <c r="AN929" s="111"/>
      <c r="AO929" s="111"/>
      <c r="AP929" s="111"/>
      <c r="AQ929" s="111"/>
      <c r="AR929" s="111"/>
      <c r="AS929" s="111"/>
      <c r="AT929" s="111"/>
      <c r="AU929" s="111"/>
      <c r="AV929" s="111"/>
      <c r="AW929" s="111"/>
      <c r="AX929" s="111"/>
    </row>
    <row r="930" spans="2:50" s="24" customFormat="1" ht="7.5" customHeight="1">
      <c r="B930" s="23"/>
      <c r="D930" s="34"/>
      <c r="E930" s="34"/>
      <c r="F930" s="60"/>
      <c r="G930" s="29"/>
      <c r="I930" s="71"/>
      <c r="J930" s="71"/>
      <c r="K930" s="71"/>
      <c r="L930" s="71"/>
      <c r="M930" s="71"/>
      <c r="N930" s="71"/>
      <c r="O930" s="71"/>
      <c r="P930" s="71"/>
      <c r="Q930" s="71"/>
      <c r="R930" s="71"/>
      <c r="S930" s="71"/>
      <c r="T930" s="71"/>
      <c r="U930" s="71"/>
      <c r="V930" s="147"/>
      <c r="W930" s="28"/>
      <c r="X930" s="28"/>
      <c r="Y930" s="28"/>
      <c r="Z930" s="34"/>
      <c r="AB930" s="22"/>
      <c r="AC930" s="34"/>
      <c r="AD930" s="34"/>
      <c r="AE930" s="34"/>
      <c r="AG930" s="111"/>
      <c r="AH930" s="111"/>
      <c r="AI930" s="111"/>
      <c r="AJ930" s="117"/>
      <c r="AK930" s="111"/>
      <c r="AL930" s="111"/>
      <c r="AM930" s="111"/>
      <c r="AN930" s="111"/>
      <c r="AO930" s="111"/>
      <c r="AP930" s="111"/>
      <c r="AQ930" s="111"/>
      <c r="AR930" s="111"/>
      <c r="AS930" s="111"/>
      <c r="AT930" s="111"/>
      <c r="AU930" s="111"/>
      <c r="AV930" s="111"/>
      <c r="AW930" s="111"/>
      <c r="AX930" s="111"/>
    </row>
    <row r="931" spans="2:50" s="24" customFormat="1" ht="15" customHeight="1">
      <c r="B931" s="23"/>
      <c r="D931" s="34"/>
      <c r="E931" s="34"/>
      <c r="F931" s="60" t="s">
        <v>435</v>
      </c>
      <c r="G931" s="29"/>
      <c r="I931" s="71"/>
      <c r="J931" s="71"/>
      <c r="K931" s="71"/>
      <c r="L931" s="71"/>
      <c r="M931" s="71"/>
      <c r="N931" s="71"/>
      <c r="O931" s="71"/>
      <c r="P931" s="71"/>
      <c r="Q931" s="71"/>
      <c r="R931" s="71"/>
      <c r="S931" s="71"/>
      <c r="T931" s="71"/>
      <c r="U931" s="71"/>
      <c r="V931" s="147"/>
      <c r="W931" s="172"/>
      <c r="X931" s="173"/>
      <c r="Y931" s="174"/>
      <c r="Z931" s="34" t="s">
        <v>319</v>
      </c>
      <c r="AB931" s="22"/>
      <c r="AC931" s="34"/>
      <c r="AD931" s="34"/>
      <c r="AE931" s="34"/>
      <c r="AG931" s="111"/>
      <c r="AH931" s="37">
        <f>W931</f>
        <v>0</v>
      </c>
      <c r="AI931" s="37" t="str">
        <f>AJ931&amp;";"&amp;AH931</f>
        <v>074;0</v>
      </c>
      <c r="AJ931" s="117" t="s">
        <v>436</v>
      </c>
      <c r="AK931" s="111"/>
      <c r="AL931" s="111"/>
      <c r="AM931" s="111"/>
      <c r="AN931" s="111"/>
      <c r="AO931" s="111"/>
      <c r="AP931" s="111"/>
      <c r="AQ931" s="111"/>
      <c r="AR931" s="111"/>
      <c r="AS931" s="111"/>
      <c r="AT931" s="111"/>
      <c r="AU931" s="111"/>
      <c r="AV931" s="111"/>
      <c r="AW931" s="111"/>
      <c r="AX931" s="111"/>
    </row>
    <row r="932" spans="2:50" s="24" customFormat="1" ht="7.5" customHeight="1">
      <c r="B932" s="23"/>
      <c r="D932" s="34"/>
      <c r="E932" s="34"/>
      <c r="F932" s="60"/>
      <c r="G932" s="29"/>
      <c r="I932" s="71"/>
      <c r="J932" s="71"/>
      <c r="K932" s="71"/>
      <c r="L932" s="71"/>
      <c r="M932" s="71"/>
      <c r="N932" s="71"/>
      <c r="O932" s="71"/>
      <c r="P932" s="71"/>
      <c r="Q932" s="71"/>
      <c r="R932" s="71"/>
      <c r="S932" s="71"/>
      <c r="T932" s="71"/>
      <c r="U932" s="71"/>
      <c r="V932" s="147"/>
      <c r="W932" s="28"/>
      <c r="X932" s="28"/>
      <c r="Y932" s="28"/>
      <c r="Z932" s="34"/>
      <c r="AB932" s="22"/>
      <c r="AC932" s="34"/>
      <c r="AD932" s="34"/>
      <c r="AE932" s="34"/>
      <c r="AG932" s="111"/>
      <c r="AH932" s="111"/>
      <c r="AI932" s="111"/>
      <c r="AJ932" s="117"/>
      <c r="AK932" s="111"/>
      <c r="AL932" s="111"/>
      <c r="AM932" s="111"/>
      <c r="AN932" s="111"/>
      <c r="AO932" s="111"/>
      <c r="AP932" s="111"/>
      <c r="AQ932" s="111"/>
      <c r="AR932" s="111"/>
      <c r="AS932" s="111"/>
      <c r="AT932" s="111"/>
      <c r="AU932" s="111"/>
      <c r="AV932" s="111"/>
      <c r="AW932" s="111"/>
      <c r="AX932" s="111"/>
    </row>
    <row r="933" spans="2:50" s="24" customFormat="1" ht="15" customHeight="1">
      <c r="B933" s="23"/>
      <c r="D933" s="34"/>
      <c r="E933" s="34"/>
      <c r="F933" s="60" t="s">
        <v>437</v>
      </c>
      <c r="G933" s="29"/>
      <c r="I933" s="71"/>
      <c r="J933" s="71"/>
      <c r="K933" s="71"/>
      <c r="L933" s="71"/>
      <c r="M933" s="71"/>
      <c r="N933" s="71"/>
      <c r="O933" s="71"/>
      <c r="P933" s="71"/>
      <c r="Q933" s="71"/>
      <c r="R933" s="71"/>
      <c r="S933" s="71"/>
      <c r="T933" s="71"/>
      <c r="U933" s="71"/>
      <c r="V933" s="147"/>
      <c r="W933" s="172"/>
      <c r="X933" s="173"/>
      <c r="Y933" s="174"/>
      <c r="Z933" s="34" t="s">
        <v>319</v>
      </c>
      <c r="AB933" s="22"/>
      <c r="AC933" s="34"/>
      <c r="AD933" s="34"/>
      <c r="AE933" s="34"/>
      <c r="AG933" s="111"/>
      <c r="AH933" s="37">
        <f>W933</f>
        <v>0</v>
      </c>
      <c r="AI933" s="37" t="str">
        <f>AJ933&amp;";"&amp;AH933</f>
        <v>075;0</v>
      </c>
      <c r="AJ933" s="117" t="s">
        <v>438</v>
      </c>
      <c r="AK933" s="111"/>
      <c r="AL933" s="111"/>
      <c r="AM933" s="111"/>
      <c r="AN933" s="111"/>
      <c r="AO933" s="111"/>
      <c r="AP933" s="111"/>
      <c r="AQ933" s="111"/>
      <c r="AR933" s="111"/>
      <c r="AS933" s="111"/>
      <c r="AT933" s="111"/>
      <c r="AU933" s="111"/>
      <c r="AV933" s="111"/>
      <c r="AW933" s="111"/>
      <c r="AX933" s="111"/>
    </row>
    <row r="934" spans="2:50" s="24" customFormat="1" ht="7.5" customHeight="1">
      <c r="B934" s="23"/>
      <c r="D934" s="34"/>
      <c r="E934" s="34"/>
      <c r="F934" s="60"/>
      <c r="G934" s="29"/>
      <c r="I934" s="71"/>
      <c r="J934" s="71"/>
      <c r="K934" s="71"/>
      <c r="L934" s="71"/>
      <c r="M934" s="71"/>
      <c r="N934" s="71"/>
      <c r="O934" s="71"/>
      <c r="P934" s="71"/>
      <c r="Q934" s="71"/>
      <c r="R934" s="71"/>
      <c r="S934" s="71"/>
      <c r="T934" s="71"/>
      <c r="U934" s="71"/>
      <c r="V934" s="147"/>
      <c r="W934" s="28"/>
      <c r="X934" s="28"/>
      <c r="Y934" s="28"/>
      <c r="Z934" s="34"/>
      <c r="AB934" s="22"/>
      <c r="AC934" s="34"/>
      <c r="AD934" s="34"/>
      <c r="AE934" s="34"/>
      <c r="AG934" s="111"/>
      <c r="AH934" s="111"/>
      <c r="AI934" s="111"/>
      <c r="AJ934" s="117"/>
      <c r="AK934" s="111"/>
      <c r="AL934" s="111"/>
      <c r="AM934" s="111"/>
      <c r="AN934" s="111"/>
      <c r="AO934" s="111"/>
      <c r="AP934" s="111"/>
      <c r="AQ934" s="111"/>
      <c r="AR934" s="111"/>
      <c r="AS934" s="111"/>
      <c r="AT934" s="111"/>
      <c r="AU934" s="111"/>
      <c r="AV934" s="111"/>
      <c r="AW934" s="111"/>
      <c r="AX934" s="111"/>
    </row>
    <row r="935" spans="2:50" s="24" customFormat="1" ht="15" customHeight="1">
      <c r="B935" s="23"/>
      <c r="D935" s="34"/>
      <c r="E935" s="34"/>
      <c r="F935" s="60" t="s">
        <v>439</v>
      </c>
      <c r="G935" s="29"/>
      <c r="I935" s="71"/>
      <c r="J935" s="71"/>
      <c r="K935" s="71"/>
      <c r="L935" s="71"/>
      <c r="M935" s="71"/>
      <c r="N935" s="71"/>
      <c r="O935" s="71"/>
      <c r="P935" s="71"/>
      <c r="Q935" s="71"/>
      <c r="R935" s="71"/>
      <c r="S935" s="71"/>
      <c r="T935" s="71"/>
      <c r="U935" s="71"/>
      <c r="V935" s="147"/>
      <c r="W935" s="172"/>
      <c r="X935" s="173"/>
      <c r="Y935" s="174"/>
      <c r="Z935" s="34" t="s">
        <v>319</v>
      </c>
      <c r="AB935" s="22"/>
      <c r="AC935" s="34"/>
      <c r="AD935" s="34"/>
      <c r="AE935" s="34"/>
      <c r="AG935" s="111"/>
      <c r="AH935" s="37">
        <f>W935</f>
        <v>0</v>
      </c>
      <c r="AI935" s="37" t="str">
        <f>AJ935&amp;";"&amp;AH935</f>
        <v>076;0</v>
      </c>
      <c r="AJ935" s="117" t="s">
        <v>440</v>
      </c>
      <c r="AK935" s="111"/>
      <c r="AL935" s="111"/>
      <c r="AM935" s="111"/>
      <c r="AN935" s="111"/>
      <c r="AO935" s="111"/>
      <c r="AP935" s="111"/>
      <c r="AQ935" s="111"/>
      <c r="AR935" s="111"/>
      <c r="AS935" s="111"/>
      <c r="AT935" s="111"/>
      <c r="AU935" s="111"/>
      <c r="AV935" s="111"/>
      <c r="AW935" s="111"/>
      <c r="AX935" s="111"/>
    </row>
    <row r="936" spans="2:50" s="24" customFormat="1" ht="7.5" customHeight="1">
      <c r="B936" s="23"/>
      <c r="D936" s="34"/>
      <c r="E936" s="34"/>
      <c r="F936" s="60"/>
      <c r="G936" s="29"/>
      <c r="I936" s="71"/>
      <c r="J936" s="71"/>
      <c r="K936" s="71"/>
      <c r="L936" s="71"/>
      <c r="M936" s="71"/>
      <c r="N936" s="71"/>
      <c r="O936" s="71"/>
      <c r="P936" s="71"/>
      <c r="Q936" s="71"/>
      <c r="R936" s="71"/>
      <c r="S936" s="71"/>
      <c r="T936" s="71"/>
      <c r="U936" s="71"/>
      <c r="V936" s="147"/>
      <c r="W936" s="28"/>
      <c r="X936" s="28"/>
      <c r="Y936" s="28"/>
      <c r="Z936" s="34"/>
      <c r="AB936" s="22"/>
      <c r="AC936" s="34"/>
      <c r="AD936" s="34"/>
      <c r="AE936" s="34"/>
      <c r="AG936" s="111"/>
      <c r="AH936" s="111"/>
      <c r="AI936" s="111"/>
      <c r="AJ936" s="117"/>
      <c r="AK936" s="111"/>
      <c r="AL936" s="111"/>
      <c r="AM936" s="111"/>
      <c r="AN936" s="111"/>
      <c r="AO936" s="111"/>
      <c r="AP936" s="111"/>
      <c r="AQ936" s="111"/>
      <c r="AR936" s="111"/>
      <c r="AS936" s="111"/>
      <c r="AT936" s="111"/>
      <c r="AU936" s="111"/>
      <c r="AV936" s="111"/>
      <c r="AW936" s="111"/>
      <c r="AX936" s="111"/>
    </row>
    <row r="937" spans="2:50" s="24" customFormat="1" ht="15" customHeight="1">
      <c r="B937" s="23"/>
      <c r="D937" s="34"/>
      <c r="E937" s="34"/>
      <c r="F937" s="60" t="s">
        <v>441</v>
      </c>
      <c r="G937" s="29"/>
      <c r="I937" s="71"/>
      <c r="J937" s="71"/>
      <c r="K937" s="71"/>
      <c r="L937" s="71"/>
      <c r="M937" s="71"/>
      <c r="N937" s="71"/>
      <c r="O937" s="71"/>
      <c r="P937" s="71"/>
      <c r="Q937" s="71"/>
      <c r="R937" s="71"/>
      <c r="S937" s="71"/>
      <c r="T937" s="71"/>
      <c r="U937" s="71"/>
      <c r="V937" s="147"/>
      <c r="W937" s="172"/>
      <c r="X937" s="173"/>
      <c r="Y937" s="174"/>
      <c r="Z937" s="34" t="s">
        <v>319</v>
      </c>
      <c r="AB937" s="22"/>
      <c r="AC937" s="34"/>
      <c r="AD937" s="34"/>
      <c r="AE937" s="34"/>
      <c r="AG937" s="111"/>
      <c r="AH937" s="37">
        <f>W937</f>
        <v>0</v>
      </c>
      <c r="AI937" s="37" t="str">
        <f>AJ937&amp;";"&amp;AH937</f>
        <v>077;0</v>
      </c>
      <c r="AJ937" s="117" t="s">
        <v>442</v>
      </c>
      <c r="AK937" s="111"/>
      <c r="AL937" s="111"/>
      <c r="AM937" s="111"/>
      <c r="AN937" s="111"/>
      <c r="AO937" s="111"/>
      <c r="AP937" s="111"/>
      <c r="AQ937" s="111"/>
      <c r="AR937" s="111"/>
      <c r="AS937" s="111"/>
      <c r="AT937" s="111"/>
      <c r="AU937" s="111"/>
      <c r="AV937" s="111"/>
      <c r="AW937" s="111"/>
      <c r="AX937" s="111"/>
    </row>
    <row r="938" spans="2:50" s="24" customFormat="1" ht="7.5" customHeight="1">
      <c r="B938" s="23"/>
      <c r="D938" s="34"/>
      <c r="E938" s="34"/>
      <c r="F938" s="60"/>
      <c r="G938" s="29"/>
      <c r="I938" s="71"/>
      <c r="J938" s="71"/>
      <c r="K938" s="71"/>
      <c r="L938" s="71"/>
      <c r="M938" s="71"/>
      <c r="N938" s="71"/>
      <c r="O938" s="71"/>
      <c r="P938" s="71"/>
      <c r="Q938" s="71"/>
      <c r="R938" s="71"/>
      <c r="S938" s="71"/>
      <c r="T938" s="71"/>
      <c r="U938" s="71"/>
      <c r="V938" s="147"/>
      <c r="W938" s="28"/>
      <c r="X938" s="28"/>
      <c r="Y938" s="28"/>
      <c r="Z938" s="34"/>
      <c r="AB938" s="22"/>
      <c r="AC938" s="34"/>
      <c r="AD938" s="34"/>
      <c r="AE938" s="34"/>
      <c r="AG938" s="111"/>
      <c r="AH938" s="111"/>
      <c r="AI938" s="111"/>
      <c r="AJ938" s="117"/>
      <c r="AK938" s="111"/>
      <c r="AL938" s="111"/>
      <c r="AM938" s="111"/>
      <c r="AN938" s="111"/>
      <c r="AO938" s="111"/>
      <c r="AP938" s="111"/>
      <c r="AQ938" s="111"/>
      <c r="AR938" s="111"/>
      <c r="AS938" s="111"/>
      <c r="AT938" s="111"/>
      <c r="AU938" s="111"/>
      <c r="AV938" s="111"/>
      <c r="AW938" s="111"/>
      <c r="AX938" s="111"/>
    </row>
    <row r="939" spans="2:50" s="24" customFormat="1" ht="15" customHeight="1">
      <c r="B939" s="23"/>
      <c r="D939" s="34"/>
      <c r="E939" s="34"/>
      <c r="F939" s="60" t="s">
        <v>443</v>
      </c>
      <c r="G939" s="29"/>
      <c r="I939" s="71"/>
      <c r="J939" s="71"/>
      <c r="K939" s="71"/>
      <c r="L939" s="71"/>
      <c r="M939" s="71"/>
      <c r="N939" s="71"/>
      <c r="O939" s="71"/>
      <c r="P939" s="71"/>
      <c r="Q939" s="71"/>
      <c r="R939" s="71"/>
      <c r="S939" s="71"/>
      <c r="T939" s="71"/>
      <c r="U939" s="71"/>
      <c r="V939" s="147"/>
      <c r="W939" s="172"/>
      <c r="X939" s="173"/>
      <c r="Y939" s="174"/>
      <c r="Z939" s="34" t="s">
        <v>319</v>
      </c>
      <c r="AB939" s="22"/>
      <c r="AC939" s="34"/>
      <c r="AD939" s="34"/>
      <c r="AE939" s="34"/>
      <c r="AG939" s="111"/>
      <c r="AH939" s="37">
        <f>W939</f>
        <v>0</v>
      </c>
      <c r="AI939" s="37" t="str">
        <f>AJ939&amp;";"&amp;AH939</f>
        <v>078;0</v>
      </c>
      <c r="AJ939" s="117" t="s">
        <v>444</v>
      </c>
      <c r="AK939" s="111"/>
      <c r="AL939" s="111"/>
      <c r="AM939" s="111"/>
      <c r="AN939" s="111"/>
      <c r="AO939" s="111"/>
      <c r="AP939" s="111"/>
      <c r="AQ939" s="111"/>
      <c r="AR939" s="111"/>
      <c r="AS939" s="111"/>
      <c r="AT939" s="111"/>
      <c r="AU939" s="111"/>
      <c r="AV939" s="111"/>
      <c r="AW939" s="111"/>
      <c r="AX939" s="111"/>
    </row>
    <row r="940" spans="2:50" s="24" customFormat="1" ht="7.5" customHeight="1">
      <c r="B940" s="23"/>
      <c r="D940" s="34"/>
      <c r="E940" s="34"/>
      <c r="F940" s="60"/>
      <c r="G940" s="29"/>
      <c r="I940" s="71"/>
      <c r="J940" s="71"/>
      <c r="K940" s="71"/>
      <c r="L940" s="71"/>
      <c r="M940" s="71"/>
      <c r="N940" s="71"/>
      <c r="O940" s="71"/>
      <c r="P940" s="71"/>
      <c r="Q940" s="71"/>
      <c r="R940" s="71"/>
      <c r="S940" s="71"/>
      <c r="T940" s="71"/>
      <c r="U940" s="71"/>
      <c r="V940" s="147"/>
      <c r="X940" s="28"/>
      <c r="Y940" s="28"/>
      <c r="Z940" s="28"/>
      <c r="AA940" s="34"/>
      <c r="AB940" s="22"/>
      <c r="AC940" s="34"/>
      <c r="AD940" s="34"/>
      <c r="AE940" s="34"/>
      <c r="AG940" s="111"/>
      <c r="AH940" s="111"/>
      <c r="AI940" s="111"/>
      <c r="AJ940" s="117"/>
      <c r="AK940" s="111"/>
      <c r="AL940" s="111"/>
      <c r="AM940" s="111"/>
      <c r="AN940" s="111"/>
      <c r="AO940" s="111"/>
      <c r="AP940" s="111"/>
      <c r="AQ940" s="111"/>
      <c r="AR940" s="111"/>
      <c r="AS940" s="111"/>
      <c r="AT940" s="111"/>
      <c r="AU940" s="111"/>
      <c r="AV940" s="111"/>
      <c r="AW940" s="111"/>
      <c r="AX940" s="111"/>
    </row>
    <row r="941" spans="4:38" ht="15" customHeight="1">
      <c r="D941" s="9"/>
      <c r="E941" s="9"/>
      <c r="F941" s="60" t="s">
        <v>446</v>
      </c>
      <c r="G941" s="9"/>
      <c r="H941" s="71"/>
      <c r="I941" s="71"/>
      <c r="J941" s="71"/>
      <c r="K941" s="71"/>
      <c r="L941" s="71"/>
      <c r="M941" s="71"/>
      <c r="N941" s="71"/>
      <c r="O941" s="71"/>
      <c r="P941" s="71"/>
      <c r="Q941" s="71"/>
      <c r="R941" s="71"/>
      <c r="S941" s="71"/>
      <c r="T941" s="71"/>
      <c r="U941" s="71"/>
      <c r="V941" s="71"/>
      <c r="W941" s="156"/>
      <c r="X941" s="157"/>
      <c r="Y941" s="158"/>
      <c r="Z941" s="17" t="s">
        <v>319</v>
      </c>
      <c r="AA941" s="17"/>
      <c r="AB941" s="17"/>
      <c r="AC941" s="4"/>
      <c r="AD941" s="4"/>
      <c r="AE941" s="4"/>
      <c r="AG941" s="111"/>
      <c r="AH941" s="37">
        <f>W941</f>
        <v>0</v>
      </c>
      <c r="AI941" s="37" t="str">
        <f>AJ941&amp;";"&amp;AH941</f>
        <v>079;0</v>
      </c>
      <c r="AJ941" s="117" t="s">
        <v>474</v>
      </c>
      <c r="AK941" s="111"/>
      <c r="AL941" s="111"/>
    </row>
    <row r="942" spans="2:50" s="24" customFormat="1" ht="7.5" customHeight="1">
      <c r="B942" s="23"/>
      <c r="D942" s="34"/>
      <c r="E942" s="34"/>
      <c r="F942" s="60"/>
      <c r="G942" s="29"/>
      <c r="I942" s="71"/>
      <c r="J942" s="71"/>
      <c r="K942" s="71"/>
      <c r="L942" s="71"/>
      <c r="M942" s="71"/>
      <c r="N942" s="71"/>
      <c r="O942" s="71"/>
      <c r="P942" s="71"/>
      <c r="Q942" s="71"/>
      <c r="R942" s="71"/>
      <c r="S942" s="71"/>
      <c r="T942" s="71"/>
      <c r="U942" s="71"/>
      <c r="V942" s="147"/>
      <c r="X942" s="28"/>
      <c r="Y942" s="28"/>
      <c r="Z942" s="28"/>
      <c r="AA942" s="34"/>
      <c r="AB942" s="22"/>
      <c r="AC942" s="34"/>
      <c r="AD942" s="34"/>
      <c r="AE942" s="34"/>
      <c r="AG942" s="111"/>
      <c r="AH942" s="111"/>
      <c r="AI942" s="111"/>
      <c r="AJ942" s="117"/>
      <c r="AK942" s="111"/>
      <c r="AL942" s="111"/>
      <c r="AM942" s="111"/>
      <c r="AN942" s="111"/>
      <c r="AO942" s="111"/>
      <c r="AP942" s="111"/>
      <c r="AQ942" s="111"/>
      <c r="AR942" s="111"/>
      <c r="AS942" s="111"/>
      <c r="AT942" s="111"/>
      <c r="AU942" s="111"/>
      <c r="AV942" s="111"/>
      <c r="AW942" s="111"/>
      <c r="AX942" s="111"/>
    </row>
    <row r="943" spans="4:38" ht="15" customHeight="1">
      <c r="D943" s="9"/>
      <c r="E943" s="9"/>
      <c r="F943" s="60" t="s">
        <v>447</v>
      </c>
      <c r="G943" s="9"/>
      <c r="H943" s="71"/>
      <c r="I943" s="71"/>
      <c r="J943" s="71"/>
      <c r="K943" s="71"/>
      <c r="L943" s="71"/>
      <c r="M943" s="71"/>
      <c r="N943" s="71"/>
      <c r="O943" s="71"/>
      <c r="P943" s="71"/>
      <c r="Q943" s="71"/>
      <c r="R943" s="71"/>
      <c r="S943" s="71"/>
      <c r="T943" s="71"/>
      <c r="U943" s="71"/>
      <c r="V943" s="71"/>
      <c r="W943" s="156"/>
      <c r="X943" s="157"/>
      <c r="Y943" s="158"/>
      <c r="Z943" s="17" t="s">
        <v>319</v>
      </c>
      <c r="AA943" s="17"/>
      <c r="AB943" s="17"/>
      <c r="AC943" s="4"/>
      <c r="AD943" s="4"/>
      <c r="AE943" s="4"/>
      <c r="AG943" s="111"/>
      <c r="AH943" s="37">
        <f>W943</f>
        <v>0</v>
      </c>
      <c r="AI943" s="37" t="str">
        <f>AJ943&amp;";"&amp;AH943</f>
        <v>080;0</v>
      </c>
      <c r="AJ943" s="117" t="s">
        <v>475</v>
      </c>
      <c r="AK943" s="111"/>
      <c r="AL943" s="111"/>
    </row>
    <row r="944" spans="2:50" s="24" customFormat="1" ht="7.5" customHeight="1">
      <c r="B944" s="23"/>
      <c r="D944" s="34"/>
      <c r="E944" s="34"/>
      <c r="F944" s="60"/>
      <c r="G944" s="29"/>
      <c r="I944" s="71"/>
      <c r="J944" s="71"/>
      <c r="K944" s="71"/>
      <c r="L944" s="71"/>
      <c r="M944" s="71"/>
      <c r="N944" s="71"/>
      <c r="O944" s="71"/>
      <c r="P944" s="71"/>
      <c r="Q944" s="71"/>
      <c r="R944" s="71"/>
      <c r="S944" s="71"/>
      <c r="T944" s="71"/>
      <c r="U944" s="71"/>
      <c r="V944" s="147"/>
      <c r="X944" s="28"/>
      <c r="Y944" s="28"/>
      <c r="Z944" s="28"/>
      <c r="AA944" s="34"/>
      <c r="AB944" s="22"/>
      <c r="AC944" s="34"/>
      <c r="AD944" s="34"/>
      <c r="AE944" s="34"/>
      <c r="AG944" s="111"/>
      <c r="AH944" s="111"/>
      <c r="AI944" s="111"/>
      <c r="AJ944" s="117"/>
      <c r="AK944" s="111"/>
      <c r="AL944" s="111"/>
      <c r="AM944" s="111"/>
      <c r="AN944" s="111"/>
      <c r="AO944" s="111"/>
      <c r="AP944" s="111"/>
      <c r="AQ944" s="111"/>
      <c r="AR944" s="111"/>
      <c r="AS944" s="111"/>
      <c r="AT944" s="111"/>
      <c r="AU944" s="111"/>
      <c r="AV944" s="111"/>
      <c r="AW944" s="111"/>
      <c r="AX944" s="111"/>
    </row>
    <row r="945" spans="4:38" ht="15" customHeight="1">
      <c r="D945" s="9"/>
      <c r="E945" s="9"/>
      <c r="F945" s="60" t="s">
        <v>448</v>
      </c>
      <c r="G945" s="9"/>
      <c r="H945" s="71"/>
      <c r="I945" s="71"/>
      <c r="J945" s="71"/>
      <c r="K945" s="71"/>
      <c r="L945" s="71"/>
      <c r="M945" s="71"/>
      <c r="N945" s="71"/>
      <c r="O945" s="71"/>
      <c r="P945" s="71"/>
      <c r="Q945" s="71"/>
      <c r="R945" s="71"/>
      <c r="S945" s="71"/>
      <c r="T945" s="71"/>
      <c r="U945" s="71"/>
      <c r="V945" s="71"/>
      <c r="W945" s="156"/>
      <c r="X945" s="157"/>
      <c r="Y945" s="158"/>
      <c r="Z945" s="17" t="s">
        <v>319</v>
      </c>
      <c r="AA945" s="17"/>
      <c r="AB945" s="17"/>
      <c r="AC945" s="4"/>
      <c r="AD945" s="4"/>
      <c r="AE945" s="4"/>
      <c r="AG945" s="111"/>
      <c r="AH945" s="37">
        <f>W945</f>
        <v>0</v>
      </c>
      <c r="AI945" s="37" t="str">
        <f>AJ945&amp;";"&amp;AH945</f>
        <v>081;0</v>
      </c>
      <c r="AJ945" s="117" t="s">
        <v>476</v>
      </c>
      <c r="AK945" s="111"/>
      <c r="AL945" s="111"/>
    </row>
    <row r="946" spans="2:50" s="24" customFormat="1" ht="7.5" customHeight="1">
      <c r="B946" s="23"/>
      <c r="D946" s="34"/>
      <c r="E946" s="34"/>
      <c r="F946" s="60"/>
      <c r="G946" s="29"/>
      <c r="I946" s="71"/>
      <c r="J946" s="71"/>
      <c r="K946" s="71"/>
      <c r="L946" s="71"/>
      <c r="M946" s="71"/>
      <c r="N946" s="71"/>
      <c r="O946" s="71"/>
      <c r="P946" s="71"/>
      <c r="Q946" s="71"/>
      <c r="R946" s="71"/>
      <c r="S946" s="71"/>
      <c r="T946" s="71"/>
      <c r="U946" s="71"/>
      <c r="V946" s="147"/>
      <c r="X946" s="28"/>
      <c r="Y946" s="28"/>
      <c r="Z946" s="28"/>
      <c r="AA946" s="34"/>
      <c r="AB946" s="22"/>
      <c r="AC946" s="34"/>
      <c r="AD946" s="34"/>
      <c r="AE946" s="34"/>
      <c r="AG946" s="111"/>
      <c r="AH946" s="111"/>
      <c r="AI946" s="111"/>
      <c r="AJ946" s="117"/>
      <c r="AK946" s="111"/>
      <c r="AL946" s="111"/>
      <c r="AM946" s="111"/>
      <c r="AN946" s="111"/>
      <c r="AO946" s="111"/>
      <c r="AP946" s="111"/>
      <c r="AQ946" s="111"/>
      <c r="AR946" s="111"/>
      <c r="AS946" s="111"/>
      <c r="AT946" s="111"/>
      <c r="AU946" s="111"/>
      <c r="AV946" s="111"/>
      <c r="AW946" s="111"/>
      <c r="AX946" s="111"/>
    </row>
    <row r="947" spans="4:38" ht="15" customHeight="1">
      <c r="D947" s="9"/>
      <c r="E947" s="9"/>
      <c r="F947" s="60" t="s">
        <v>449</v>
      </c>
      <c r="G947" s="9"/>
      <c r="H947" s="71"/>
      <c r="I947" s="71"/>
      <c r="J947" s="71"/>
      <c r="K947" s="71"/>
      <c r="L947" s="71"/>
      <c r="M947" s="71"/>
      <c r="N947" s="71"/>
      <c r="O947" s="71"/>
      <c r="P947" s="71"/>
      <c r="Q947" s="71"/>
      <c r="R947" s="71"/>
      <c r="S947" s="71"/>
      <c r="T947" s="71"/>
      <c r="U947" s="71"/>
      <c r="V947" s="71"/>
      <c r="W947" s="156"/>
      <c r="X947" s="157"/>
      <c r="Y947" s="158"/>
      <c r="Z947" s="17" t="s">
        <v>319</v>
      </c>
      <c r="AA947" s="17"/>
      <c r="AB947" s="17"/>
      <c r="AC947" s="4"/>
      <c r="AD947" s="4"/>
      <c r="AE947" s="4"/>
      <c r="AG947" s="111"/>
      <c r="AH947" s="37">
        <f>W947</f>
        <v>0</v>
      </c>
      <c r="AI947" s="37" t="str">
        <f>AJ947&amp;";"&amp;AH947</f>
        <v>082;0</v>
      </c>
      <c r="AJ947" s="117" t="s">
        <v>477</v>
      </c>
      <c r="AK947" s="111"/>
      <c r="AL947" s="111"/>
    </row>
    <row r="948" spans="2:50" s="24" customFormat="1" ht="7.5" customHeight="1">
      <c r="B948" s="23"/>
      <c r="D948" s="34"/>
      <c r="E948" s="34"/>
      <c r="F948" s="60"/>
      <c r="G948" s="29"/>
      <c r="I948" s="71"/>
      <c r="J948" s="71"/>
      <c r="K948" s="71"/>
      <c r="L948" s="71"/>
      <c r="M948" s="71"/>
      <c r="N948" s="71"/>
      <c r="O948" s="71"/>
      <c r="P948" s="71"/>
      <c r="Q948" s="71"/>
      <c r="R948" s="71"/>
      <c r="S948" s="71"/>
      <c r="T948" s="71"/>
      <c r="U948" s="71"/>
      <c r="V948" s="147"/>
      <c r="X948" s="28"/>
      <c r="Y948" s="28"/>
      <c r="Z948" s="28"/>
      <c r="AA948" s="34"/>
      <c r="AB948" s="22"/>
      <c r="AC948" s="34"/>
      <c r="AD948" s="34"/>
      <c r="AE948" s="34"/>
      <c r="AG948" s="111"/>
      <c r="AH948" s="111"/>
      <c r="AI948" s="111"/>
      <c r="AJ948" s="117"/>
      <c r="AK948" s="111"/>
      <c r="AL948" s="111"/>
      <c r="AM948" s="111"/>
      <c r="AN948" s="111"/>
      <c r="AO948" s="111"/>
      <c r="AP948" s="111"/>
      <c r="AQ948" s="111"/>
      <c r="AR948" s="111"/>
      <c r="AS948" s="111"/>
      <c r="AT948" s="111"/>
      <c r="AU948" s="111"/>
      <c r="AV948" s="111"/>
      <c r="AW948" s="111"/>
      <c r="AX948" s="111"/>
    </row>
    <row r="949" spans="4:38" ht="15" customHeight="1">
      <c r="D949" s="9"/>
      <c r="E949" s="9"/>
      <c r="F949" s="60" t="s">
        <v>450</v>
      </c>
      <c r="G949" s="9"/>
      <c r="H949" s="71"/>
      <c r="I949" s="71"/>
      <c r="J949" s="71"/>
      <c r="K949" s="71"/>
      <c r="L949" s="71"/>
      <c r="M949" s="71"/>
      <c r="N949" s="71"/>
      <c r="O949" s="71"/>
      <c r="P949" s="71"/>
      <c r="Q949" s="71"/>
      <c r="R949" s="71"/>
      <c r="S949" s="71"/>
      <c r="T949" s="71"/>
      <c r="U949" s="71"/>
      <c r="V949" s="71"/>
      <c r="W949" s="156"/>
      <c r="X949" s="157"/>
      <c r="Y949" s="158"/>
      <c r="Z949" s="17" t="s">
        <v>319</v>
      </c>
      <c r="AA949" s="17"/>
      <c r="AB949" s="17"/>
      <c r="AC949" s="4"/>
      <c r="AD949" s="4"/>
      <c r="AE949" s="4"/>
      <c r="AG949" s="111"/>
      <c r="AH949" s="37">
        <f>W949</f>
        <v>0</v>
      </c>
      <c r="AI949" s="37" t="str">
        <f>AJ949&amp;";"&amp;AH949</f>
        <v>083;0</v>
      </c>
      <c r="AJ949" s="117" t="s">
        <v>478</v>
      </c>
      <c r="AK949" s="111"/>
      <c r="AL949" s="111"/>
    </row>
    <row r="950" ht="7.5" customHeight="1">
      <c r="B950" s="5"/>
    </row>
    <row r="951" spans="4:34" ht="56.25" customHeight="1">
      <c r="D951" s="159" t="s">
        <v>692</v>
      </c>
      <c r="E951" s="159"/>
      <c r="F951" s="159"/>
      <c r="G951" s="159"/>
      <c r="H951" s="160"/>
      <c r="I951" s="160"/>
      <c r="J951" s="160"/>
      <c r="K951" s="160"/>
      <c r="L951" s="160"/>
      <c r="M951" s="160"/>
      <c r="N951" s="160"/>
      <c r="O951" s="160"/>
      <c r="P951" s="160"/>
      <c r="Q951" s="160"/>
      <c r="R951" s="160"/>
      <c r="S951" s="160"/>
      <c r="T951" s="160"/>
      <c r="U951" s="160"/>
      <c r="V951" s="160"/>
      <c r="W951" s="160"/>
      <c r="X951" s="160"/>
      <c r="Y951" s="160"/>
      <c r="Z951" s="160"/>
      <c r="AA951" s="160"/>
      <c r="AB951" s="160"/>
      <c r="AC951" s="160"/>
      <c r="AD951" s="42"/>
      <c r="AE951" s="42"/>
      <c r="AH951" s="38" t="str">
        <f>AI781&amp;"@"&amp;AI783&amp;"@"&amp;AI785&amp;"@"&amp;AI787&amp;"@"&amp;AI790&amp;"@"&amp;AI792&amp;"@"&amp;AI794&amp;"@"&amp;AI796&amp;"@"&amp;AI798&amp;"@"&amp;AI800&amp;"@"&amp;AI802&amp;"@"&amp;AI804&amp;"@"&amp;AI806&amp;"@"&amp;AI808&amp;"@"&amp;AI810&amp;"@"&amp;AI812&amp;"@"&amp;AI814&amp;"@"&amp;AI816&amp;"@"&amp;AI818&amp;"@"&amp;AI820&amp;"@"&amp;AI822&amp;"@"&amp;AI824&amp;"@"&amp;AI826&amp;"@"&amp;AI828&amp;"@"&amp;AI830&amp;"@"&amp;AI832&amp;"@"&amp;AI834&amp;"@"&amp;AI836&amp;"@"&amp;AI838&amp;"@"&amp;AI840&amp;"@"&amp;AI842&amp;"@"&amp;AI844&amp;"@"&amp;AI846&amp;"@"&amp;AI848&amp;"@"&amp;AI850&amp;"@"&amp;AI852&amp;"@"&amp;AI854&amp;"@"&amp;AI856&amp;"@"&amp;AI858&amp;"@"&amp;AI860&amp;"@"&amp;AI863&amp;"@"&amp;AI865&amp;"@"&amp;AI867&amp;"@"&amp;AI869&amp;"@"&amp;AI871&amp;"@"&amp;AI873&amp;"@"&amp;AI875&amp;"@"&amp;AI877&amp;"@"&amp;AI879&amp;"@"&amp;AI881&amp;"@"&amp;AI883&amp;"@"&amp;AI885&amp;"@"&amp;AI887&amp;"@"&amp;AI890&amp;"@"&amp;AI892&amp;"@"&amp;AI894&amp;"@"&amp;AI896&amp;"@"&amp;AI899&amp;"@"&amp;AI901&amp;"@"&amp;AI903&amp;"@"&amp;AI905&amp;"@"&amp;AI907&amp;"@"&amp;AI909&amp;"@"&amp;AI911&amp;"@"&amp;AI913&amp;"@"&amp;AI915&amp;"@"&amp;AI917&amp;"@"&amp;AI919&amp;"@"&amp;AI921&amp;"@"&amp;AI923&amp;"@"&amp;AI925&amp;"@"&amp;AI927&amp;"@"&amp;AI929&amp;"@"&amp;AI931&amp;"@"&amp;AI933&amp;"@"&amp;AI935&amp;"@"&amp;AI937&amp;"@"&amp;AI939&amp;"@"&amp;AI941&amp;"@"&amp;AI943&amp;"@"&amp;AI945&amp;"@"&amp;AI947&amp;"@"&amp;AI949</f>
        <v>001;0@002;0@003;0@004;0@005;0@006;0@007;0@008;0@009;0@010;0@011;0@012;0@013;0@014;0@015;0@016;0@017;0@018;0@019;0@020;0@021;0@022;0@023;0@024;0@025;0@026;0@027;0@028;0@029;0@030;0@031;0@032;0@033;0@034;0@035;0@036;0@037;0@038;0@039;0@040;0@041;0@042;0@043;0@044;0@045;0@046;0@047;0@048;0@049;0@050;0@051;0@052;0@053;0@054;0@055;0@056;0@057;0@058;0@059;0@060;0@061;0@062;0@063;0@064;0@065;0@066;0@067;0@068;0@069;0@070;0@071;0@072;0@073;0@074;0@075;0@076;0@077;0@078;0@079;0@080;0@081;0@082;0@083;0</v>
      </c>
    </row>
    <row r="952" spans="4:31" ht="18.75" customHeight="1">
      <c r="D952" s="6"/>
      <c r="E952" s="6"/>
      <c r="F952" s="6"/>
      <c r="G952" s="6"/>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2:31" ht="15" customHeight="1">
      <c r="B953" s="19" t="s">
        <v>24</v>
      </c>
      <c r="C953" s="5" t="s">
        <v>203</v>
      </c>
      <c r="D953" s="6"/>
      <c r="E953" s="6"/>
      <c r="F953" s="6"/>
      <c r="G953" s="6"/>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4:31" ht="4.5" customHeight="1">
      <c r="D954" s="6"/>
      <c r="E954" s="6"/>
      <c r="F954" s="6"/>
      <c r="G954" s="6"/>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4:31" ht="30" customHeight="1">
      <c r="D955" s="218" t="s">
        <v>509</v>
      </c>
      <c r="E955" s="218"/>
      <c r="F955" s="218"/>
      <c r="G955" s="218"/>
      <c r="H955" s="167"/>
      <c r="I955" s="167"/>
      <c r="J955" s="167"/>
      <c r="K955" s="167"/>
      <c r="L955" s="167"/>
      <c r="M955" s="167"/>
      <c r="N955" s="167"/>
      <c r="O955" s="167"/>
      <c r="P955" s="167"/>
      <c r="Q955" s="167"/>
      <c r="R955" s="167"/>
      <c r="S955" s="167"/>
      <c r="T955" s="167"/>
      <c r="U955" s="167"/>
      <c r="V955" s="167"/>
      <c r="W955" s="167"/>
      <c r="X955" s="167"/>
      <c r="Y955" s="167"/>
      <c r="Z955" s="167"/>
      <c r="AA955" s="167"/>
      <c r="AB955" s="167"/>
      <c r="AC955" s="167"/>
      <c r="AD955" s="9"/>
      <c r="AE955" s="9"/>
    </row>
    <row r="956" spans="4:31" ht="4.5" customHeight="1">
      <c r="D956" s="20"/>
      <c r="E956" s="20"/>
      <c r="F956" s="20"/>
      <c r="G956" s="20"/>
      <c r="H956" s="9"/>
      <c r="I956" s="9"/>
      <c r="J956" s="9"/>
      <c r="K956" s="9"/>
      <c r="L956" s="9"/>
      <c r="M956" s="9"/>
      <c r="N956" s="9"/>
      <c r="O956" s="9"/>
      <c r="P956" s="9"/>
      <c r="Q956" s="9"/>
      <c r="R956" s="9"/>
      <c r="S956" s="9"/>
      <c r="T956" s="9"/>
      <c r="U956" s="9"/>
      <c r="V956" s="9"/>
      <c r="W956" s="9"/>
      <c r="X956" s="9"/>
      <c r="Y956" s="9"/>
      <c r="Z956" s="9"/>
      <c r="AA956" s="9"/>
      <c r="AB956" s="9"/>
      <c r="AC956" s="9"/>
      <c r="AD956" s="9"/>
      <c r="AE956" s="9"/>
    </row>
    <row r="957" spans="4:31" ht="7.5" customHeight="1">
      <c r="D957" s="100"/>
      <c r="E957" s="100"/>
      <c r="F957" s="100"/>
      <c r="G957" s="100"/>
      <c r="H957" s="101"/>
      <c r="I957" s="101"/>
      <c r="J957" s="101"/>
      <c r="K957" s="101"/>
      <c r="L957" s="101"/>
      <c r="M957" s="101"/>
      <c r="N957" s="101"/>
      <c r="O957" s="101"/>
      <c r="P957" s="101"/>
      <c r="Q957" s="101"/>
      <c r="R957" s="101"/>
      <c r="S957" s="101"/>
      <c r="T957" s="101"/>
      <c r="U957" s="101"/>
      <c r="V957" s="101"/>
      <c r="W957" s="101"/>
      <c r="X957" s="101"/>
      <c r="Y957" s="101"/>
      <c r="Z957" s="101"/>
      <c r="AA957" s="101"/>
      <c r="AB957" s="101"/>
      <c r="AC957" s="101"/>
      <c r="AD957" s="101"/>
      <c r="AE957" s="9"/>
    </row>
    <row r="958" spans="4:39" ht="15" customHeight="1">
      <c r="D958" s="100"/>
      <c r="E958" s="100"/>
      <c r="F958" s="100"/>
      <c r="G958" s="100"/>
      <c r="H958" s="101"/>
      <c r="I958" s="101"/>
      <c r="J958" s="101"/>
      <c r="K958" s="101"/>
      <c r="L958" s="101"/>
      <c r="M958" s="101"/>
      <c r="N958" s="101"/>
      <c r="O958" s="101"/>
      <c r="P958" s="101"/>
      <c r="Q958" s="101"/>
      <c r="R958" s="101"/>
      <c r="S958" s="101"/>
      <c r="T958" s="101"/>
      <c r="U958" s="101"/>
      <c r="V958" s="101"/>
      <c r="W958" s="101"/>
      <c r="X958" s="101"/>
      <c r="Y958" s="101"/>
      <c r="Z958" s="101"/>
      <c r="AA958" s="101"/>
      <c r="AB958" s="101"/>
      <c r="AC958" s="101"/>
      <c r="AD958" s="101"/>
      <c r="AE958" s="9"/>
      <c r="AG958" s="111"/>
      <c r="AH958" s="111" t="b">
        <v>0</v>
      </c>
      <c r="AI958" s="111" t="b">
        <v>0</v>
      </c>
      <c r="AJ958" s="117" t="s">
        <v>515</v>
      </c>
      <c r="AK958" s="117" t="s">
        <v>516</v>
      </c>
      <c r="AM958" s="111"/>
    </row>
    <row r="959" spans="4:39" ht="5.25" customHeight="1">
      <c r="D959" s="100"/>
      <c r="E959" s="100"/>
      <c r="F959" s="100"/>
      <c r="G959" s="100"/>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9"/>
      <c r="AG959" s="111"/>
      <c r="AH959" s="37">
        <f>IF(AH958=TRUE,AJ958,0)</f>
        <v>0</v>
      </c>
      <c r="AI959" s="37">
        <f>IF(AI958=TRUE,AK958,0)</f>
        <v>0</v>
      </c>
      <c r="AJ959" s="117"/>
      <c r="AK959" s="117"/>
      <c r="AM959" s="111"/>
    </row>
    <row r="960" spans="4:39" ht="15" customHeight="1">
      <c r="D960" s="100"/>
      <c r="E960" s="100"/>
      <c r="F960" s="100"/>
      <c r="G960" s="100"/>
      <c r="H960" s="101"/>
      <c r="I960" s="101"/>
      <c r="J960" s="101"/>
      <c r="K960" s="101"/>
      <c r="L960" s="101"/>
      <c r="M960" s="101"/>
      <c r="N960" s="101"/>
      <c r="O960" s="101"/>
      <c r="P960" s="101"/>
      <c r="Q960" s="101"/>
      <c r="R960" s="101"/>
      <c r="S960" s="101"/>
      <c r="T960" s="101"/>
      <c r="U960" s="101"/>
      <c r="V960" s="101"/>
      <c r="W960" s="101"/>
      <c r="X960" s="101"/>
      <c r="Y960" s="101"/>
      <c r="Z960" s="101"/>
      <c r="AA960" s="101"/>
      <c r="AB960" s="101"/>
      <c r="AC960" s="101"/>
      <c r="AD960" s="101"/>
      <c r="AE960" s="9"/>
      <c r="AG960" s="111"/>
      <c r="AH960" s="111" t="b">
        <v>0</v>
      </c>
      <c r="AI960" s="111" t="b">
        <v>0</v>
      </c>
      <c r="AJ960" s="117" t="s">
        <v>517</v>
      </c>
      <c r="AK960" s="117" t="s">
        <v>519</v>
      </c>
      <c r="AM960" s="111"/>
    </row>
    <row r="961" spans="4:39" ht="5.25" customHeight="1">
      <c r="D961" s="100"/>
      <c r="E961" s="100"/>
      <c r="F961" s="100"/>
      <c r="G961" s="100"/>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9"/>
      <c r="AG961" s="111"/>
      <c r="AH961" s="37">
        <f>IF(AH960=TRUE,AJ960,0)</f>
        <v>0</v>
      </c>
      <c r="AI961" s="37">
        <f>IF(AI960=TRUE,AK960,0)</f>
        <v>0</v>
      </c>
      <c r="AJ961" s="117"/>
      <c r="AK961" s="117"/>
      <c r="AM961" s="111"/>
    </row>
    <row r="962" spans="4:39" ht="15" customHeight="1">
      <c r="D962" s="100"/>
      <c r="E962" s="100"/>
      <c r="F962" s="100"/>
      <c r="G962" s="100"/>
      <c r="H962" s="101"/>
      <c r="I962" s="101"/>
      <c r="J962" s="101"/>
      <c r="K962" s="101"/>
      <c r="L962" s="101"/>
      <c r="M962" s="101"/>
      <c r="N962" s="101"/>
      <c r="O962" s="101"/>
      <c r="P962" s="101"/>
      <c r="Q962" s="101"/>
      <c r="R962" s="101"/>
      <c r="S962" s="101"/>
      <c r="T962" s="101"/>
      <c r="U962" s="101"/>
      <c r="V962" s="101"/>
      <c r="W962" s="101"/>
      <c r="X962" s="101"/>
      <c r="Y962" s="101"/>
      <c r="Z962" s="101"/>
      <c r="AA962" s="101"/>
      <c r="AB962" s="101"/>
      <c r="AC962" s="101"/>
      <c r="AD962" s="101"/>
      <c r="AE962" s="9"/>
      <c r="AG962" s="111"/>
      <c r="AH962" s="111" t="b">
        <v>0</v>
      </c>
      <c r="AI962" s="111" t="b">
        <v>0</v>
      </c>
      <c r="AJ962" s="117" t="s">
        <v>572</v>
      </c>
      <c r="AK962" s="117" t="s">
        <v>573</v>
      </c>
      <c r="AM962" s="111"/>
    </row>
    <row r="963" spans="4:39" ht="3.75" customHeight="1">
      <c r="D963" s="100"/>
      <c r="E963" s="100"/>
      <c r="F963" s="100"/>
      <c r="G963" s="100"/>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9"/>
      <c r="AG963" s="111"/>
      <c r="AH963" s="37">
        <f>IF(AH962=TRUE,AJ962,0)</f>
        <v>0</v>
      </c>
      <c r="AI963" s="37">
        <f>IF(AI962=TRUE,AK962,0)</f>
        <v>0</v>
      </c>
      <c r="AJ963" s="117"/>
      <c r="AK963" s="37"/>
      <c r="AM963" s="111"/>
    </row>
    <row r="964" spans="4:39" ht="3.75" customHeight="1">
      <c r="D964" s="100"/>
      <c r="E964" s="100"/>
      <c r="F964" s="100"/>
      <c r="G964" s="100"/>
      <c r="H964" s="101"/>
      <c r="I964" s="101"/>
      <c r="J964" s="101"/>
      <c r="K964" s="101"/>
      <c r="L964" s="101"/>
      <c r="M964" s="101"/>
      <c r="N964" s="101"/>
      <c r="O964" s="101"/>
      <c r="P964" s="101"/>
      <c r="Q964" s="101"/>
      <c r="R964" s="101"/>
      <c r="S964" s="101"/>
      <c r="T964" s="101"/>
      <c r="U964" s="101"/>
      <c r="V964" s="101"/>
      <c r="W964" s="101"/>
      <c r="X964" s="101"/>
      <c r="Y964" s="101"/>
      <c r="Z964" s="101"/>
      <c r="AA964" s="101"/>
      <c r="AB964" s="101"/>
      <c r="AC964" s="101"/>
      <c r="AD964" s="101"/>
      <c r="AE964" s="9"/>
      <c r="AG964" s="111"/>
      <c r="AH964" s="111"/>
      <c r="AI964" s="111"/>
      <c r="AJ964" s="111"/>
      <c r="AK964" s="111"/>
      <c r="AL964" s="111"/>
      <c r="AM964" s="111"/>
    </row>
    <row r="965" spans="4:39" ht="3.75" customHeight="1">
      <c r="D965" s="100"/>
      <c r="E965" s="100"/>
      <c r="F965" s="100"/>
      <c r="G965" s="100"/>
      <c r="H965" s="101"/>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9"/>
      <c r="AG965" s="111"/>
      <c r="AH965" s="111"/>
      <c r="AI965" s="111"/>
      <c r="AJ965" s="111"/>
      <c r="AK965" s="111"/>
      <c r="AL965" s="111"/>
      <c r="AM965" s="111"/>
    </row>
    <row r="966" spans="4:37" ht="15" customHeight="1">
      <c r="D966" s="100"/>
      <c r="E966" s="100"/>
      <c r="F966" s="100"/>
      <c r="G966" s="100"/>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9"/>
      <c r="AG966" s="111"/>
      <c r="AH966" s="111" t="b">
        <v>0</v>
      </c>
      <c r="AI966" s="111"/>
      <c r="AJ966" s="117" t="s">
        <v>547</v>
      </c>
      <c r="AK966" s="37"/>
    </row>
    <row r="967" spans="4:37" ht="5.25" customHeight="1">
      <c r="D967" s="100"/>
      <c r="E967" s="100"/>
      <c r="F967" s="100"/>
      <c r="G967" s="100"/>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9"/>
      <c r="AG967" s="111"/>
      <c r="AH967" s="37">
        <f>IF(AH966=TRUE,AJ966,0)</f>
        <v>0</v>
      </c>
      <c r="AI967" s="111"/>
      <c r="AJ967" s="117"/>
      <c r="AK967" s="37"/>
    </row>
    <row r="968" spans="4:37" ht="15" customHeight="1">
      <c r="D968" s="100"/>
      <c r="E968" s="100"/>
      <c r="F968" s="100"/>
      <c r="G968" s="100"/>
      <c r="H968" s="101"/>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9"/>
      <c r="AG968" s="111"/>
      <c r="AH968" s="111" t="b">
        <v>0</v>
      </c>
      <c r="AI968" s="111"/>
      <c r="AJ968" s="117" t="s">
        <v>574</v>
      </c>
      <c r="AK968" s="37"/>
    </row>
    <row r="969" spans="4:37" ht="5.25" customHeight="1">
      <c r="D969" s="100"/>
      <c r="E969" s="100"/>
      <c r="F969" s="100"/>
      <c r="G969" s="100"/>
      <c r="H969" s="101"/>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9"/>
      <c r="AG969" s="111"/>
      <c r="AH969" s="37">
        <f>IF(AH968=TRUE,AJ968,0)</f>
        <v>0</v>
      </c>
      <c r="AI969" s="111"/>
      <c r="AJ969" s="117"/>
      <c r="AK969" s="37"/>
    </row>
    <row r="970" spans="4:37" ht="15" customHeight="1">
      <c r="D970" s="100"/>
      <c r="E970" s="100"/>
      <c r="F970" s="100"/>
      <c r="G970" s="100"/>
      <c r="H970" s="101"/>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9"/>
      <c r="AG970" s="111"/>
      <c r="AH970" s="111" t="b">
        <v>0</v>
      </c>
      <c r="AI970" s="111"/>
      <c r="AJ970" s="117" t="s">
        <v>520</v>
      </c>
      <c r="AK970" s="37"/>
    </row>
    <row r="971" spans="4:37" ht="5.25" customHeight="1">
      <c r="D971" s="100"/>
      <c r="E971" s="100"/>
      <c r="F971" s="100"/>
      <c r="G971" s="100"/>
      <c r="H971" s="101"/>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9"/>
      <c r="AG971" s="111"/>
      <c r="AH971" s="37">
        <f>IF(AH970=TRUE,AJ970,0)</f>
        <v>0</v>
      </c>
      <c r="AI971" s="111"/>
      <c r="AJ971" s="117"/>
      <c r="AK971" s="37"/>
    </row>
    <row r="972" spans="4:37" ht="15" customHeight="1">
      <c r="D972" s="100"/>
      <c r="E972" s="100"/>
      <c r="F972" s="100"/>
      <c r="G972" s="100"/>
      <c r="H972" s="101"/>
      <c r="I972" s="101"/>
      <c r="J972" s="101"/>
      <c r="K972" s="101"/>
      <c r="L972" s="101"/>
      <c r="M972" s="101"/>
      <c r="N972" s="101"/>
      <c r="O972" s="101"/>
      <c r="P972" s="101"/>
      <c r="Q972" s="101"/>
      <c r="R972" s="101"/>
      <c r="S972" s="101"/>
      <c r="T972" s="101"/>
      <c r="U972" s="101"/>
      <c r="V972" s="101"/>
      <c r="W972" s="101"/>
      <c r="X972" s="101"/>
      <c r="Y972" s="101"/>
      <c r="Z972" s="101"/>
      <c r="AA972" s="101"/>
      <c r="AB972" s="101"/>
      <c r="AC972" s="101"/>
      <c r="AD972" s="101"/>
      <c r="AE972" s="9"/>
      <c r="AG972" s="111"/>
      <c r="AH972" s="111" t="b">
        <v>0</v>
      </c>
      <c r="AI972" s="111"/>
      <c r="AJ972" s="117" t="s">
        <v>521</v>
      </c>
      <c r="AK972" s="37"/>
    </row>
    <row r="973" spans="4:37" ht="5.25" customHeight="1">
      <c r="D973" s="100"/>
      <c r="E973" s="100"/>
      <c r="F973" s="100"/>
      <c r="G973" s="100"/>
      <c r="H973" s="101"/>
      <c r="I973" s="101"/>
      <c r="J973" s="101"/>
      <c r="K973" s="101"/>
      <c r="L973" s="101"/>
      <c r="M973" s="101"/>
      <c r="N973" s="101"/>
      <c r="O973" s="101"/>
      <c r="P973" s="101"/>
      <c r="Q973" s="101"/>
      <c r="R973" s="101"/>
      <c r="S973" s="101"/>
      <c r="T973" s="101"/>
      <c r="U973" s="101"/>
      <c r="V973" s="101"/>
      <c r="W973" s="101"/>
      <c r="X973" s="101"/>
      <c r="Y973" s="101"/>
      <c r="Z973" s="101"/>
      <c r="AA973" s="101"/>
      <c r="AB973" s="101"/>
      <c r="AC973" s="101"/>
      <c r="AD973" s="101"/>
      <c r="AE973" s="9"/>
      <c r="AG973" s="111"/>
      <c r="AH973" s="37">
        <f>IF(AH972=TRUE,AJ972,0)</f>
        <v>0</v>
      </c>
      <c r="AI973" s="111"/>
      <c r="AJ973" s="117"/>
      <c r="AK973" s="37"/>
    </row>
    <row r="974" spans="4:37" ht="15" customHeight="1">
      <c r="D974" s="100"/>
      <c r="E974" s="100"/>
      <c r="F974" s="100"/>
      <c r="G974" s="100"/>
      <c r="H974" s="101"/>
      <c r="I974" s="101"/>
      <c r="J974" s="101"/>
      <c r="K974" s="101"/>
      <c r="L974" s="101"/>
      <c r="M974" s="101"/>
      <c r="N974" s="101"/>
      <c r="O974" s="101"/>
      <c r="P974" s="101"/>
      <c r="Q974" s="101"/>
      <c r="R974" s="101"/>
      <c r="S974" s="101"/>
      <c r="T974" s="101"/>
      <c r="U974" s="101"/>
      <c r="V974" s="101"/>
      <c r="W974" s="101"/>
      <c r="X974" s="101"/>
      <c r="Y974" s="101"/>
      <c r="Z974" s="101"/>
      <c r="AA974" s="101"/>
      <c r="AB974" s="101"/>
      <c r="AC974" s="101"/>
      <c r="AD974" s="101"/>
      <c r="AE974" s="9"/>
      <c r="AG974" s="111"/>
      <c r="AH974" s="111" t="b">
        <v>0</v>
      </c>
      <c r="AI974" s="111"/>
      <c r="AJ974" s="117" t="s">
        <v>522</v>
      </c>
      <c r="AK974" s="37"/>
    </row>
    <row r="975" spans="4:37" ht="5.25" customHeight="1">
      <c r="D975" s="100"/>
      <c r="E975" s="100"/>
      <c r="F975" s="100"/>
      <c r="G975" s="100"/>
      <c r="H975" s="101"/>
      <c r="I975" s="101"/>
      <c r="J975" s="101"/>
      <c r="K975" s="101"/>
      <c r="L975" s="101"/>
      <c r="M975" s="101"/>
      <c r="N975" s="101"/>
      <c r="O975" s="101"/>
      <c r="P975" s="101"/>
      <c r="Q975" s="101"/>
      <c r="R975" s="101"/>
      <c r="S975" s="101"/>
      <c r="T975" s="101"/>
      <c r="U975" s="101"/>
      <c r="V975" s="101"/>
      <c r="W975" s="101"/>
      <c r="X975" s="101"/>
      <c r="Y975" s="101"/>
      <c r="Z975" s="101"/>
      <c r="AA975" s="101"/>
      <c r="AB975" s="101"/>
      <c r="AC975" s="101"/>
      <c r="AD975" s="101"/>
      <c r="AE975" s="9"/>
      <c r="AG975" s="111"/>
      <c r="AH975" s="37">
        <f>IF(AH974=TRUE,AJ974,0)</f>
        <v>0</v>
      </c>
      <c r="AI975" s="111"/>
      <c r="AJ975" s="117"/>
      <c r="AK975" s="37"/>
    </row>
    <row r="976" spans="4:37" ht="15" customHeight="1">
      <c r="D976" s="100"/>
      <c r="E976" s="100"/>
      <c r="F976" s="100"/>
      <c r="G976" s="100"/>
      <c r="H976" s="101"/>
      <c r="I976" s="101"/>
      <c r="J976" s="101"/>
      <c r="K976" s="101"/>
      <c r="L976" s="101"/>
      <c r="M976" s="101"/>
      <c r="N976" s="101"/>
      <c r="O976" s="101"/>
      <c r="P976" s="101"/>
      <c r="Q976" s="101"/>
      <c r="R976" s="101"/>
      <c r="S976" s="101"/>
      <c r="T976" s="101"/>
      <c r="U976" s="101"/>
      <c r="V976" s="101"/>
      <c r="W976" s="101"/>
      <c r="X976" s="101"/>
      <c r="Y976" s="101"/>
      <c r="Z976" s="101"/>
      <c r="AA976" s="101"/>
      <c r="AB976" s="101"/>
      <c r="AC976" s="101"/>
      <c r="AD976" s="101"/>
      <c r="AE976" s="9"/>
      <c r="AG976" s="111"/>
      <c r="AH976" s="111" t="b">
        <v>0</v>
      </c>
      <c r="AI976" s="111"/>
      <c r="AJ976" s="117" t="s">
        <v>523</v>
      </c>
      <c r="AK976" s="37"/>
    </row>
    <row r="977" spans="4:37" ht="5.25" customHeight="1">
      <c r="D977" s="100"/>
      <c r="E977" s="100"/>
      <c r="F977" s="100"/>
      <c r="G977" s="100"/>
      <c r="H977" s="101"/>
      <c r="I977" s="101"/>
      <c r="J977" s="101"/>
      <c r="K977" s="101"/>
      <c r="L977" s="101"/>
      <c r="M977" s="101"/>
      <c r="N977" s="101"/>
      <c r="O977" s="101"/>
      <c r="P977" s="101"/>
      <c r="Q977" s="101"/>
      <c r="R977" s="101"/>
      <c r="S977" s="101"/>
      <c r="T977" s="101"/>
      <c r="U977" s="101"/>
      <c r="V977" s="101"/>
      <c r="W977" s="101"/>
      <c r="X977" s="101"/>
      <c r="Y977" s="101"/>
      <c r="Z977" s="101"/>
      <c r="AA977" s="101"/>
      <c r="AB977" s="101"/>
      <c r="AC977" s="101"/>
      <c r="AD977" s="101"/>
      <c r="AE977" s="9"/>
      <c r="AG977" s="111"/>
      <c r="AH977" s="37">
        <f>IF(AH976=TRUE,AJ976,0)</f>
        <v>0</v>
      </c>
      <c r="AI977" s="111"/>
      <c r="AJ977" s="117"/>
      <c r="AK977" s="37"/>
    </row>
    <row r="978" spans="4:37" ht="15" customHeight="1">
      <c r="D978" s="100"/>
      <c r="E978" s="100"/>
      <c r="F978" s="100"/>
      <c r="G978" s="100"/>
      <c r="H978" s="101"/>
      <c r="I978" s="101"/>
      <c r="J978" s="101"/>
      <c r="K978" s="101"/>
      <c r="L978" s="101"/>
      <c r="M978" s="101"/>
      <c r="N978" s="101"/>
      <c r="O978" s="101"/>
      <c r="P978" s="101"/>
      <c r="Q978" s="101"/>
      <c r="R978" s="101"/>
      <c r="S978" s="101"/>
      <c r="T978" s="101"/>
      <c r="U978" s="101"/>
      <c r="V978" s="101"/>
      <c r="W978" s="101"/>
      <c r="X978" s="101"/>
      <c r="Y978" s="101"/>
      <c r="Z978" s="101"/>
      <c r="AA978" s="101"/>
      <c r="AB978" s="101"/>
      <c r="AC978" s="101"/>
      <c r="AD978" s="101"/>
      <c r="AE978" s="9"/>
      <c r="AG978" s="111"/>
      <c r="AH978" s="111" t="b">
        <v>0</v>
      </c>
      <c r="AI978" s="111"/>
      <c r="AJ978" s="117" t="s">
        <v>524</v>
      </c>
      <c r="AK978" s="37"/>
    </row>
    <row r="979" spans="4:37" ht="5.25" customHeight="1">
      <c r="D979" s="100"/>
      <c r="E979" s="100"/>
      <c r="F979" s="100"/>
      <c r="G979" s="100"/>
      <c r="H979" s="101"/>
      <c r="I979" s="101"/>
      <c r="J979" s="101"/>
      <c r="K979" s="101"/>
      <c r="L979" s="101"/>
      <c r="M979" s="101"/>
      <c r="N979" s="101"/>
      <c r="O979" s="101"/>
      <c r="P979" s="101"/>
      <c r="Q979" s="101"/>
      <c r="R979" s="101"/>
      <c r="S979" s="101"/>
      <c r="T979" s="101"/>
      <c r="U979" s="101"/>
      <c r="V979" s="101"/>
      <c r="W979" s="101"/>
      <c r="X979" s="101"/>
      <c r="Y979" s="101"/>
      <c r="Z979" s="101"/>
      <c r="AA979" s="101"/>
      <c r="AB979" s="101"/>
      <c r="AC979" s="101"/>
      <c r="AD979" s="101"/>
      <c r="AE979" s="9"/>
      <c r="AG979" s="111"/>
      <c r="AH979" s="37">
        <f>IF(AH978=TRUE,AJ978,0)</f>
        <v>0</v>
      </c>
      <c r="AI979" s="111"/>
      <c r="AJ979" s="117"/>
      <c r="AK979" s="37"/>
    </row>
    <row r="980" spans="4:37" ht="15" customHeight="1">
      <c r="D980" s="100"/>
      <c r="E980" s="100"/>
      <c r="F980" s="100"/>
      <c r="G980" s="100"/>
      <c r="H980" s="101"/>
      <c r="I980" s="101"/>
      <c r="J980" s="101"/>
      <c r="K980" s="101"/>
      <c r="L980" s="101"/>
      <c r="M980" s="101"/>
      <c r="N980" s="101"/>
      <c r="O980" s="101"/>
      <c r="P980" s="101"/>
      <c r="Q980" s="101"/>
      <c r="R980" s="101"/>
      <c r="S980" s="101"/>
      <c r="T980" s="101"/>
      <c r="U980" s="101"/>
      <c r="V980" s="101"/>
      <c r="W980" s="101"/>
      <c r="X980" s="101"/>
      <c r="Y980" s="101"/>
      <c r="Z980" s="101"/>
      <c r="AA980" s="101"/>
      <c r="AB980" s="101"/>
      <c r="AC980" s="101"/>
      <c r="AD980" s="101"/>
      <c r="AE980" s="9"/>
      <c r="AG980" s="111"/>
      <c r="AH980" s="111" t="b">
        <v>0</v>
      </c>
      <c r="AI980" s="111"/>
      <c r="AJ980" s="117" t="s">
        <v>525</v>
      </c>
      <c r="AK980" s="37"/>
    </row>
    <row r="981" spans="4:37" ht="5.25" customHeight="1">
      <c r="D981" s="100"/>
      <c r="E981" s="100"/>
      <c r="F981" s="100"/>
      <c r="G981" s="100"/>
      <c r="H981" s="101"/>
      <c r="I981" s="101"/>
      <c r="J981" s="101"/>
      <c r="K981" s="101"/>
      <c r="L981" s="101"/>
      <c r="M981" s="101"/>
      <c r="N981" s="101"/>
      <c r="O981" s="101"/>
      <c r="P981" s="101"/>
      <c r="Q981" s="101"/>
      <c r="R981" s="101"/>
      <c r="S981" s="101"/>
      <c r="T981" s="101"/>
      <c r="U981" s="101"/>
      <c r="V981" s="101"/>
      <c r="W981" s="101"/>
      <c r="X981" s="101"/>
      <c r="Y981" s="101"/>
      <c r="Z981" s="101"/>
      <c r="AA981" s="101"/>
      <c r="AB981" s="101"/>
      <c r="AC981" s="101"/>
      <c r="AD981" s="101"/>
      <c r="AE981" s="9"/>
      <c r="AG981" s="111"/>
      <c r="AH981" s="37">
        <f>IF(AH980=TRUE,AJ980,0)</f>
        <v>0</v>
      </c>
      <c r="AI981" s="111"/>
      <c r="AJ981" s="117"/>
      <c r="AK981" s="117"/>
    </row>
    <row r="982" spans="4:37" ht="15" customHeight="1">
      <c r="D982" s="100"/>
      <c r="E982" s="100"/>
      <c r="F982" s="100"/>
      <c r="G982" s="100"/>
      <c r="H982" s="101"/>
      <c r="I982" s="101"/>
      <c r="J982" s="101"/>
      <c r="K982" s="101"/>
      <c r="L982" s="101"/>
      <c r="M982" s="101"/>
      <c r="N982" s="101"/>
      <c r="O982" s="101"/>
      <c r="P982" s="101"/>
      <c r="Q982" s="101"/>
      <c r="R982" s="101"/>
      <c r="S982" s="101"/>
      <c r="T982" s="101"/>
      <c r="U982" s="101"/>
      <c r="V982" s="101"/>
      <c r="W982" s="101"/>
      <c r="X982" s="101"/>
      <c r="Y982" s="101"/>
      <c r="Z982" s="101"/>
      <c r="AA982" s="101"/>
      <c r="AB982" s="101"/>
      <c r="AC982" s="101"/>
      <c r="AD982" s="101"/>
      <c r="AE982" s="9"/>
      <c r="AG982" s="111"/>
      <c r="AH982" s="111" t="b">
        <v>0</v>
      </c>
      <c r="AI982" s="111" t="b">
        <v>0</v>
      </c>
      <c r="AJ982" s="117" t="s">
        <v>526</v>
      </c>
      <c r="AK982" s="117" t="s">
        <v>576</v>
      </c>
    </row>
    <row r="983" spans="4:37" ht="7.5" customHeight="1">
      <c r="D983" s="100"/>
      <c r="E983" s="100"/>
      <c r="F983" s="100"/>
      <c r="G983" s="100"/>
      <c r="H983" s="101"/>
      <c r="I983" s="101"/>
      <c r="J983" s="101"/>
      <c r="K983" s="101"/>
      <c r="L983" s="101"/>
      <c r="M983" s="101"/>
      <c r="N983" s="101"/>
      <c r="O983" s="101"/>
      <c r="P983" s="101"/>
      <c r="Q983" s="101"/>
      <c r="R983" s="101"/>
      <c r="S983" s="101"/>
      <c r="T983" s="101"/>
      <c r="U983" s="101"/>
      <c r="V983" s="101"/>
      <c r="W983" s="101"/>
      <c r="X983" s="101"/>
      <c r="Y983" s="101"/>
      <c r="Z983" s="101"/>
      <c r="AA983" s="101"/>
      <c r="AB983" s="101"/>
      <c r="AC983" s="101"/>
      <c r="AD983" s="101"/>
      <c r="AE983" s="9"/>
      <c r="AG983" s="111"/>
      <c r="AH983" s="37">
        <f>IF(AH982=TRUE,AJ982,0)</f>
        <v>0</v>
      </c>
      <c r="AI983" s="37">
        <f>IF(AI982=TRUE,AK982,0)</f>
        <v>0</v>
      </c>
      <c r="AJ983" s="117"/>
      <c r="AK983" s="117"/>
    </row>
    <row r="984" spans="4:38" ht="8.25" customHeight="1">
      <c r="D984" s="20"/>
      <c r="E984" s="20"/>
      <c r="F984" s="20"/>
      <c r="G984" s="20"/>
      <c r="H984" s="9"/>
      <c r="I984" s="9"/>
      <c r="J984" s="9"/>
      <c r="K984" s="9"/>
      <c r="L984" s="9"/>
      <c r="M984" s="9"/>
      <c r="N984" s="9"/>
      <c r="O984" s="9"/>
      <c r="P984" s="9"/>
      <c r="Q984" s="9"/>
      <c r="R984" s="9"/>
      <c r="S984" s="9"/>
      <c r="T984" s="9"/>
      <c r="U984" s="9"/>
      <c r="V984" s="9"/>
      <c r="W984" s="9"/>
      <c r="X984" s="9"/>
      <c r="Y984" s="9"/>
      <c r="Z984" s="9"/>
      <c r="AA984" s="9"/>
      <c r="AB984" s="9"/>
      <c r="AC984" s="9"/>
      <c r="AD984" s="9"/>
      <c r="AE984" s="9"/>
      <c r="AG984" s="111"/>
      <c r="AH984" s="38" t="str">
        <f>AH959&amp;"@"&amp;AI959&amp;"@"&amp;AH961&amp;"@"&amp;AI961&amp;"@"&amp;AH963&amp;"@"&amp;AI963&amp;"@"&amp;AH967&amp;"@"&amp;AH969&amp;"@"&amp;AH971&amp;"@"&amp;AH973&amp;"@"&amp;AH975&amp;"@"&amp;AH977&amp;"@"&amp;AH979&amp;"@"&amp;AH981&amp;"@"&amp;AH983&amp;"@"&amp;AI983</f>
        <v>0@0@0@0@0@0@0@0@0@0@0@0@0@0@0@0</v>
      </c>
      <c r="AI984" s="111"/>
      <c r="AJ984" s="111"/>
      <c r="AK984" s="111"/>
      <c r="AL984" s="111"/>
    </row>
    <row r="985" spans="2:31" ht="15" customHeight="1">
      <c r="B985" s="19" t="s">
        <v>25</v>
      </c>
      <c r="C985" s="5" t="s">
        <v>204</v>
      </c>
      <c r="D985" s="6"/>
      <c r="E985" s="6"/>
      <c r="F985" s="6"/>
      <c r="G985" s="6"/>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4:31" ht="4.5" customHeight="1">
      <c r="D986" s="6"/>
      <c r="E986" s="6"/>
      <c r="F986" s="6"/>
      <c r="G986" s="6"/>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4:31" ht="45" customHeight="1">
      <c r="D987" s="274" t="s">
        <v>753</v>
      </c>
      <c r="E987" s="218"/>
      <c r="F987" s="218"/>
      <c r="G987" s="218"/>
      <c r="H987" s="167"/>
      <c r="I987" s="167"/>
      <c r="J987" s="167"/>
      <c r="K987" s="167"/>
      <c r="L987" s="167"/>
      <c r="M987" s="167"/>
      <c r="N987" s="167"/>
      <c r="O987" s="167"/>
      <c r="P987" s="167"/>
      <c r="Q987" s="167"/>
      <c r="R987" s="167"/>
      <c r="S987" s="167"/>
      <c r="T987" s="167"/>
      <c r="U987" s="167"/>
      <c r="V987" s="167"/>
      <c r="W987" s="167"/>
      <c r="X987" s="167"/>
      <c r="Y987" s="167"/>
      <c r="Z987" s="167"/>
      <c r="AA987" s="167"/>
      <c r="AB987" s="167"/>
      <c r="AC987" s="167"/>
      <c r="AD987" s="9"/>
      <c r="AE987" s="9"/>
    </row>
    <row r="988" spans="4:31" ht="18.75" customHeight="1">
      <c r="D988" s="18" t="s">
        <v>268</v>
      </c>
      <c r="E988" s="18"/>
      <c r="F988" s="18"/>
      <c r="G988" s="18"/>
      <c r="H988" s="9"/>
      <c r="I988" s="9"/>
      <c r="J988" s="9"/>
      <c r="K988" s="9"/>
      <c r="L988" s="9"/>
      <c r="M988" s="9"/>
      <c r="N988" s="9"/>
      <c r="O988" s="9"/>
      <c r="P988" s="9"/>
      <c r="Q988" s="9"/>
      <c r="R988" s="9"/>
      <c r="S988" s="9"/>
      <c r="T988" s="9"/>
      <c r="U988" s="9"/>
      <c r="V988" s="9"/>
      <c r="W988" s="9"/>
      <c r="X988" s="9"/>
      <c r="Y988" s="9"/>
      <c r="Z988" s="9"/>
      <c r="AA988" s="9"/>
      <c r="AB988" s="9"/>
      <c r="AC988" s="9"/>
      <c r="AD988" s="9"/>
      <c r="AE988" s="9"/>
    </row>
    <row r="989" spans="4:31" ht="5.25" customHeight="1">
      <c r="D989" s="102"/>
      <c r="E989" s="102"/>
      <c r="F989" s="102"/>
      <c r="G989" s="102"/>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4"/>
    </row>
    <row r="990" spans="4:42" ht="15" customHeight="1">
      <c r="D990" s="102"/>
      <c r="E990" s="102"/>
      <c r="F990" s="102"/>
      <c r="G990" s="102"/>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4"/>
      <c r="AG990" s="111"/>
      <c r="AH990" s="111" t="b">
        <v>0</v>
      </c>
      <c r="AI990" s="111"/>
      <c r="AJ990" s="111" t="b">
        <v>0</v>
      </c>
      <c r="AK990" s="111"/>
      <c r="AL990" s="117" t="s">
        <v>515</v>
      </c>
      <c r="AM990" s="117" t="s">
        <v>516</v>
      </c>
      <c r="AN990" s="111"/>
      <c r="AO990" s="111"/>
      <c r="AP990" s="111"/>
    </row>
    <row r="991" spans="4:42" ht="7.5" customHeight="1">
      <c r="D991" s="102"/>
      <c r="E991" s="102"/>
      <c r="F991" s="102"/>
      <c r="G991" s="102"/>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4"/>
      <c r="AG991" s="111"/>
      <c r="AH991" s="37">
        <f>IF(AH990=TRUE,CONCATENATE(AL990,";",AI990),0)</f>
        <v>0</v>
      </c>
      <c r="AI991" s="37"/>
      <c r="AJ991" s="37">
        <f>IF(AJ990=TRUE,CONCATENATE(AM990,";",AK990),0)</f>
        <v>0</v>
      </c>
      <c r="AK991" s="111"/>
      <c r="AL991" s="117"/>
      <c r="AM991" s="117"/>
      <c r="AN991" s="111"/>
      <c r="AO991" s="111"/>
      <c r="AP991" s="111"/>
    </row>
    <row r="992" spans="4:42" ht="15" customHeight="1">
      <c r="D992" s="102"/>
      <c r="E992" s="102"/>
      <c r="F992" s="102"/>
      <c r="G992" s="102"/>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4"/>
      <c r="AG992" s="111"/>
      <c r="AH992" s="111" t="b">
        <v>0</v>
      </c>
      <c r="AI992" s="111"/>
      <c r="AJ992" s="111" t="b">
        <v>0</v>
      </c>
      <c r="AK992" s="111"/>
      <c r="AL992" s="117" t="s">
        <v>517</v>
      </c>
      <c r="AM992" s="117" t="s">
        <v>519</v>
      </c>
      <c r="AN992" s="111"/>
      <c r="AO992" s="111"/>
      <c r="AP992" s="111"/>
    </row>
    <row r="993" spans="4:42" ht="7.5" customHeight="1">
      <c r="D993" s="102"/>
      <c r="E993" s="102"/>
      <c r="F993" s="102"/>
      <c r="G993" s="102"/>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4"/>
      <c r="AG993" s="111"/>
      <c r="AH993" s="37">
        <f>IF(AH992=TRUE,CONCATENATE(AL992,";",AI992),0)</f>
        <v>0</v>
      </c>
      <c r="AI993" s="37"/>
      <c r="AJ993" s="37">
        <f>IF(AJ992=TRUE,CONCATENATE(AM992,";",AK992),0)</f>
        <v>0</v>
      </c>
      <c r="AK993" s="111"/>
      <c r="AL993" s="117"/>
      <c r="AM993" s="117"/>
      <c r="AN993" s="111"/>
      <c r="AO993" s="111"/>
      <c r="AP993" s="111"/>
    </row>
    <row r="994" spans="4:42" ht="15" customHeight="1">
      <c r="D994" s="102"/>
      <c r="E994" s="102"/>
      <c r="F994" s="102"/>
      <c r="G994" s="102"/>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4"/>
      <c r="AG994" s="111"/>
      <c r="AH994" s="111" t="b">
        <v>0</v>
      </c>
      <c r="AI994" s="111"/>
      <c r="AJ994" s="111" t="b">
        <v>0</v>
      </c>
      <c r="AK994" s="111"/>
      <c r="AL994" s="117" t="s">
        <v>572</v>
      </c>
      <c r="AM994" s="117" t="s">
        <v>573</v>
      </c>
      <c r="AN994" s="111"/>
      <c r="AO994" s="111"/>
      <c r="AP994" s="111"/>
    </row>
    <row r="995" spans="4:42" ht="7.5" customHeight="1">
      <c r="D995" s="102"/>
      <c r="E995" s="102"/>
      <c r="F995" s="102"/>
      <c r="G995" s="102"/>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4"/>
      <c r="AG995" s="111"/>
      <c r="AH995" s="37">
        <f>IF(AH994=TRUE,CONCATENATE(AL994,";",AI994),0)</f>
        <v>0</v>
      </c>
      <c r="AI995" s="37"/>
      <c r="AJ995" s="37">
        <f>IF(AJ994=TRUE,CONCATENATE(AM994,";",AK994),0)</f>
        <v>0</v>
      </c>
      <c r="AK995" s="111"/>
      <c r="AL995" s="117"/>
      <c r="AM995" s="117"/>
      <c r="AN995" s="111"/>
      <c r="AO995" s="111"/>
      <c r="AP995" s="111"/>
    </row>
    <row r="996" spans="4:42" ht="15" customHeight="1">
      <c r="D996" s="102"/>
      <c r="E996" s="102"/>
      <c r="F996" s="102"/>
      <c r="G996" s="102"/>
      <c r="H996" s="33"/>
      <c r="I996" s="33"/>
      <c r="J996" s="33"/>
      <c r="K996" s="33"/>
      <c r="L996" s="33"/>
      <c r="M996" s="33"/>
      <c r="N996" s="33"/>
      <c r="O996" s="33"/>
      <c r="P996" s="33"/>
      <c r="Q996" s="33"/>
      <c r="R996" s="33"/>
      <c r="S996" s="33"/>
      <c r="T996" s="33"/>
      <c r="U996" s="33"/>
      <c r="V996" s="33"/>
      <c r="W996" s="32"/>
      <c r="X996" s="32"/>
      <c r="Y996" s="32"/>
      <c r="Z996" s="153"/>
      <c r="AA996" s="154"/>
      <c r="AB996" s="155"/>
      <c r="AC996" s="103" t="s">
        <v>284</v>
      </c>
      <c r="AD996" s="103"/>
      <c r="AE996" s="10"/>
      <c r="AG996" s="111"/>
      <c r="AH996" s="111" t="b">
        <v>0</v>
      </c>
      <c r="AI996" s="111"/>
      <c r="AJ996" s="111" t="b">
        <v>0</v>
      </c>
      <c r="AK996" s="111">
        <f>Z996</f>
        <v>0</v>
      </c>
      <c r="AL996" s="117" t="s">
        <v>547</v>
      </c>
      <c r="AM996" s="117" t="s">
        <v>574</v>
      </c>
      <c r="AN996" s="111"/>
      <c r="AO996" s="111"/>
      <c r="AP996" s="111"/>
    </row>
    <row r="997" spans="4:42" ht="7.5" customHeight="1">
      <c r="D997" s="102"/>
      <c r="E997" s="102"/>
      <c r="F997" s="102"/>
      <c r="G997" s="102"/>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4"/>
      <c r="AG997" s="111"/>
      <c r="AH997" s="37">
        <f>IF(AH996=TRUE,CONCATENATE(AL996,";",AI996),0)</f>
        <v>0</v>
      </c>
      <c r="AI997" s="37"/>
      <c r="AJ997" s="37">
        <f>IF(AJ996=TRUE,CONCATENATE(AM996,";",AK996),0)</f>
        <v>0</v>
      </c>
      <c r="AK997" s="111"/>
      <c r="AL997" s="117"/>
      <c r="AM997" s="117"/>
      <c r="AN997" s="111"/>
      <c r="AO997" s="111"/>
      <c r="AP997" s="111"/>
    </row>
    <row r="998" spans="4:42" ht="15" customHeight="1">
      <c r="D998" s="102"/>
      <c r="E998" s="102"/>
      <c r="F998" s="102"/>
      <c r="G998" s="102"/>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4"/>
      <c r="AG998" s="111"/>
      <c r="AH998" s="111" t="b">
        <v>0</v>
      </c>
      <c r="AI998" s="111"/>
      <c r="AJ998" s="111" t="b">
        <v>0</v>
      </c>
      <c r="AK998" s="111"/>
      <c r="AL998" s="117" t="s">
        <v>548</v>
      </c>
      <c r="AM998" s="117" t="s">
        <v>549</v>
      </c>
      <c r="AN998" s="111"/>
      <c r="AO998" s="111"/>
      <c r="AP998" s="111"/>
    </row>
    <row r="999" spans="4:42" ht="7.5" customHeight="1">
      <c r="D999" s="102"/>
      <c r="E999" s="102"/>
      <c r="F999" s="102"/>
      <c r="G999" s="102"/>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4"/>
      <c r="AG999" s="111"/>
      <c r="AH999" s="37">
        <f>IF(AH998=TRUE,CONCATENATE(AL998,";",AI998),0)</f>
        <v>0</v>
      </c>
      <c r="AI999" s="37"/>
      <c r="AJ999" s="37">
        <f>IF(AJ998=TRUE,CONCATENATE(AM998,";",AK998),0)</f>
        <v>0</v>
      </c>
      <c r="AK999" s="111"/>
      <c r="AL999" s="117"/>
      <c r="AM999" s="117"/>
      <c r="AN999" s="111"/>
      <c r="AO999" s="111"/>
      <c r="AP999" s="111"/>
    </row>
    <row r="1000" spans="4:42" ht="15" customHeight="1">
      <c r="D1000" s="102"/>
      <c r="E1000" s="102"/>
      <c r="F1000" s="102"/>
      <c r="G1000" s="102"/>
      <c r="H1000" s="33"/>
      <c r="I1000" s="33"/>
      <c r="J1000" s="33"/>
      <c r="K1000" s="33"/>
      <c r="L1000" s="33"/>
      <c r="M1000" s="33"/>
      <c r="N1000" s="33"/>
      <c r="O1000" s="33"/>
      <c r="P1000" s="33"/>
      <c r="Q1000" s="33"/>
      <c r="R1000" s="33"/>
      <c r="S1000" s="33"/>
      <c r="T1000" s="33"/>
      <c r="U1000" s="33"/>
      <c r="V1000" s="33"/>
      <c r="W1000" s="33"/>
      <c r="X1000" s="33"/>
      <c r="Y1000" s="33"/>
      <c r="Z1000" s="153"/>
      <c r="AA1000" s="154"/>
      <c r="AB1000" s="155"/>
      <c r="AC1000" s="103" t="s">
        <v>284</v>
      </c>
      <c r="AD1000" s="103"/>
      <c r="AE1000" s="10"/>
      <c r="AG1000" s="111"/>
      <c r="AH1000" s="111" t="b">
        <v>0</v>
      </c>
      <c r="AI1000" s="111"/>
      <c r="AJ1000" s="111" t="b">
        <v>0</v>
      </c>
      <c r="AK1000" s="111">
        <f>Z1000</f>
        <v>0</v>
      </c>
      <c r="AL1000" s="117" t="s">
        <v>575</v>
      </c>
      <c r="AM1000" s="117" t="s">
        <v>550</v>
      </c>
      <c r="AN1000" s="111"/>
      <c r="AO1000" s="111"/>
      <c r="AP1000" s="111"/>
    </row>
    <row r="1001" spans="4:42" ht="7.5" customHeight="1">
      <c r="D1001" s="102"/>
      <c r="E1001" s="102"/>
      <c r="F1001" s="102"/>
      <c r="G1001" s="102"/>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4"/>
      <c r="AG1001" s="111"/>
      <c r="AH1001" s="37">
        <f>IF(AH1000=TRUE,CONCATENATE(AL1000,";",AI1000),0)</f>
        <v>0</v>
      </c>
      <c r="AI1001" s="37"/>
      <c r="AJ1001" s="37">
        <f>IF(AJ1000=TRUE,CONCATENATE(AM1000,";",AK1000),0)</f>
        <v>0</v>
      </c>
      <c r="AK1001" s="111"/>
      <c r="AL1001" s="117"/>
      <c r="AM1001" s="117"/>
      <c r="AN1001" s="111"/>
      <c r="AO1001" s="111"/>
      <c r="AP1001" s="111"/>
    </row>
    <row r="1002" spans="4:42" ht="15" customHeight="1">
      <c r="D1002" s="102"/>
      <c r="E1002" s="102"/>
      <c r="F1002" s="102"/>
      <c r="G1002" s="102"/>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4"/>
      <c r="AG1002" s="111"/>
      <c r="AH1002" s="111" t="b">
        <v>0</v>
      </c>
      <c r="AI1002" s="111"/>
      <c r="AJ1002" s="111"/>
      <c r="AK1002" s="111"/>
      <c r="AL1002" s="117" t="s">
        <v>551</v>
      </c>
      <c r="AM1002" s="117"/>
      <c r="AN1002" s="111"/>
      <c r="AO1002" s="111"/>
      <c r="AP1002" s="111"/>
    </row>
    <row r="1003" spans="4:42" ht="5.25" customHeight="1">
      <c r="D1003" s="102"/>
      <c r="E1003" s="102"/>
      <c r="F1003" s="102"/>
      <c r="G1003" s="102"/>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4"/>
      <c r="AG1003" s="111"/>
      <c r="AH1003" s="37">
        <f>IF(AH1002=TRUE,CONCATENATE(AL1002,";",AI1002),0)</f>
        <v>0</v>
      </c>
      <c r="AI1003" s="111"/>
      <c r="AJ1003" s="111"/>
      <c r="AK1003" s="111"/>
      <c r="AL1003" s="117"/>
      <c r="AM1003" s="117"/>
      <c r="AN1003" s="111"/>
      <c r="AO1003" s="111"/>
      <c r="AP1003" s="111"/>
    </row>
    <row r="1004" spans="4:42" ht="18.75" customHeight="1">
      <c r="D1004" s="18" t="s">
        <v>402</v>
      </c>
      <c r="E1004" s="18"/>
      <c r="F1004" s="18"/>
      <c r="G1004" s="18"/>
      <c r="AG1004" s="111"/>
      <c r="AH1004" s="37" t="str">
        <f>AH991&amp;"@"&amp;AJ991&amp;"@"&amp;AH993&amp;"@"&amp;AJ993&amp;"@"&amp;AH995&amp;"@"&amp;AJ995&amp;"@"&amp;AH997&amp;"@"&amp;AJ997&amp;"@"&amp;AH999&amp;"@"&amp;AJ999&amp;"@"&amp;AH1001&amp;"@"&amp;AJ1001&amp;"@"&amp;AH1003</f>
        <v>0@0@0@0@0@0@0@0@0@0@0@0@0</v>
      </c>
      <c r="AI1004" s="37"/>
      <c r="AJ1004" s="37"/>
      <c r="AK1004" s="111"/>
      <c r="AL1004" s="111"/>
      <c r="AM1004" s="111"/>
      <c r="AN1004" s="111"/>
      <c r="AO1004" s="111"/>
      <c r="AP1004" s="111"/>
    </row>
    <row r="1005" spans="4:34" ht="5.25" customHeight="1">
      <c r="D1005" s="102"/>
      <c r="E1005" s="102"/>
      <c r="F1005" s="102"/>
      <c r="G1005" s="102"/>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4"/>
      <c r="AH1005" s="140"/>
    </row>
    <row r="1006" spans="4:39" ht="15" customHeight="1">
      <c r="D1006" s="102"/>
      <c r="E1006" s="102"/>
      <c r="F1006" s="102"/>
      <c r="G1006" s="102"/>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4"/>
      <c r="AH1006" s="111" t="b">
        <v>0</v>
      </c>
      <c r="AJ1006" s="111" t="b">
        <v>0</v>
      </c>
      <c r="AL1006" s="121" t="s">
        <v>515</v>
      </c>
      <c r="AM1006" s="121" t="s">
        <v>516</v>
      </c>
    </row>
    <row r="1007" spans="4:39" ht="7.5" customHeight="1">
      <c r="D1007" s="102"/>
      <c r="E1007" s="102"/>
      <c r="F1007" s="102"/>
      <c r="G1007" s="102"/>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4"/>
      <c r="AH1007" s="36">
        <f>IF(AH1006=TRUE,CONCATENATE(AL1006,";",AI1006),0)</f>
        <v>0</v>
      </c>
      <c r="AJ1007" s="36">
        <f>IF(AJ1006=TRUE,CONCATENATE(AM1006,";",AK1006),0)</f>
        <v>0</v>
      </c>
      <c r="AL1007" s="121"/>
      <c r="AM1007" s="121"/>
    </row>
    <row r="1008" spans="4:39" ht="15" customHeight="1">
      <c r="D1008" s="102"/>
      <c r="E1008" s="102"/>
      <c r="F1008" s="102"/>
      <c r="G1008" s="102"/>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4"/>
      <c r="AH1008" s="111" t="b">
        <v>0</v>
      </c>
      <c r="AJ1008" s="111" t="b">
        <v>0</v>
      </c>
      <c r="AL1008" s="121" t="s">
        <v>517</v>
      </c>
      <c r="AM1008" s="121" t="s">
        <v>519</v>
      </c>
    </row>
    <row r="1009" spans="4:39" ht="7.5" customHeight="1">
      <c r="D1009" s="102"/>
      <c r="E1009" s="102"/>
      <c r="F1009" s="102"/>
      <c r="G1009" s="102"/>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4"/>
      <c r="AH1009" s="36">
        <f>IF(AH1008=TRUE,CONCATENATE(AL1008,";",AI1008),0)</f>
        <v>0</v>
      </c>
      <c r="AJ1009" s="36">
        <f>IF(AJ1008=TRUE,CONCATENATE(AM1008,";",AK1008),0)</f>
        <v>0</v>
      </c>
      <c r="AL1009" s="121"/>
      <c r="AM1009" s="121"/>
    </row>
    <row r="1010" spans="4:39" ht="15" customHeight="1">
      <c r="D1010" s="102"/>
      <c r="E1010" s="102"/>
      <c r="F1010" s="102"/>
      <c r="G1010" s="102"/>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4"/>
      <c r="AH1010" s="111" t="b">
        <v>0</v>
      </c>
      <c r="AJ1010" s="111" t="b">
        <v>0</v>
      </c>
      <c r="AL1010" s="121" t="s">
        <v>572</v>
      </c>
      <c r="AM1010" s="121" t="s">
        <v>573</v>
      </c>
    </row>
    <row r="1011" spans="4:39" ht="7.5" customHeight="1">
      <c r="D1011" s="102"/>
      <c r="E1011" s="102"/>
      <c r="F1011" s="102"/>
      <c r="G1011" s="102"/>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4"/>
      <c r="AH1011" s="36">
        <f>IF(AH1010=TRUE,CONCATENATE(AL1010,";",AI1010),0)</f>
        <v>0</v>
      </c>
      <c r="AJ1011" s="36">
        <f>IF(AJ1010=TRUE,CONCATENATE(AM1010,";",AK1010),0)</f>
        <v>0</v>
      </c>
      <c r="AL1011" s="121"/>
      <c r="AM1011" s="121"/>
    </row>
    <row r="1012" spans="4:39" ht="15" customHeight="1">
      <c r="D1012" s="102"/>
      <c r="E1012" s="102"/>
      <c r="F1012" s="102"/>
      <c r="G1012" s="102"/>
      <c r="H1012" s="33"/>
      <c r="I1012" s="33"/>
      <c r="J1012" s="33"/>
      <c r="K1012" s="32"/>
      <c r="L1012" s="32"/>
      <c r="M1012" s="32"/>
      <c r="N1012" s="32"/>
      <c r="O1012" s="32"/>
      <c r="P1012" s="32"/>
      <c r="Q1012" s="33"/>
      <c r="R1012" s="33"/>
      <c r="S1012" s="33"/>
      <c r="T1012" s="33"/>
      <c r="U1012" s="33"/>
      <c r="V1012" s="33"/>
      <c r="W1012" s="33"/>
      <c r="X1012" s="33"/>
      <c r="Y1012" s="33"/>
      <c r="Z1012" s="33"/>
      <c r="AA1012" s="33"/>
      <c r="AB1012" s="33"/>
      <c r="AC1012" s="33"/>
      <c r="AD1012" s="33"/>
      <c r="AE1012" s="4"/>
      <c r="AH1012" s="111" t="b">
        <v>0</v>
      </c>
      <c r="AI1012" s="36">
        <f>K1013</f>
        <v>0</v>
      </c>
      <c r="AJ1012" s="111" t="b">
        <v>0</v>
      </c>
      <c r="AK1012" s="36">
        <f>Z1013</f>
        <v>0</v>
      </c>
      <c r="AL1012" s="121" t="s">
        <v>547</v>
      </c>
      <c r="AM1012" s="121" t="s">
        <v>574</v>
      </c>
    </row>
    <row r="1013" spans="4:39" ht="15" customHeight="1">
      <c r="D1013" s="102"/>
      <c r="E1013" s="102"/>
      <c r="F1013" s="102"/>
      <c r="G1013" s="102"/>
      <c r="H1013" s="33"/>
      <c r="I1013" s="33"/>
      <c r="J1013" s="33"/>
      <c r="K1013" s="153"/>
      <c r="L1013" s="154"/>
      <c r="M1013" s="155"/>
      <c r="N1013" s="103" t="s">
        <v>284</v>
      </c>
      <c r="O1013" s="103"/>
      <c r="P1013" s="103"/>
      <c r="Q1013" s="33"/>
      <c r="R1013" s="33"/>
      <c r="S1013" s="33"/>
      <c r="T1013" s="33"/>
      <c r="U1013" s="33"/>
      <c r="V1013" s="33"/>
      <c r="W1013" s="32"/>
      <c r="X1013" s="32"/>
      <c r="Y1013" s="32"/>
      <c r="Z1013" s="153"/>
      <c r="AA1013" s="154"/>
      <c r="AB1013" s="155"/>
      <c r="AC1013" s="103" t="s">
        <v>284</v>
      </c>
      <c r="AD1013" s="33"/>
      <c r="AE1013" s="4"/>
      <c r="AH1013" s="36">
        <f>IF(AH1012=TRUE,CONCATENATE(AL1012,";",AI1012),0)</f>
        <v>0</v>
      </c>
      <c r="AJ1013" s="36">
        <f>IF(AJ1012=TRUE,CONCATENATE(AM1012,";",AK1012),0)</f>
        <v>0</v>
      </c>
      <c r="AL1013" s="121"/>
      <c r="AM1013" s="121"/>
    </row>
    <row r="1014" spans="4:39" ht="7.5" customHeight="1">
      <c r="D1014" s="102"/>
      <c r="E1014" s="102"/>
      <c r="F1014" s="102"/>
      <c r="G1014" s="102"/>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4"/>
      <c r="AL1014" s="146"/>
      <c r="AM1014" s="146"/>
    </row>
    <row r="1015" spans="4:39" ht="15" customHeight="1">
      <c r="D1015" s="102"/>
      <c r="E1015" s="102"/>
      <c r="F1015" s="102"/>
      <c r="G1015" s="102"/>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4"/>
      <c r="AH1015" s="111" t="b">
        <v>0</v>
      </c>
      <c r="AI1015" s="36">
        <f>K1016</f>
        <v>0</v>
      </c>
      <c r="AJ1015" s="111" t="b">
        <v>0</v>
      </c>
      <c r="AL1015" s="121" t="s">
        <v>548</v>
      </c>
      <c r="AM1015" s="121" t="s">
        <v>549</v>
      </c>
    </row>
    <row r="1016" spans="4:39" ht="15" customHeight="1">
      <c r="D1016" s="102"/>
      <c r="E1016" s="102"/>
      <c r="F1016" s="102"/>
      <c r="G1016" s="102"/>
      <c r="H1016" s="33"/>
      <c r="I1016" s="33"/>
      <c r="J1016" s="33"/>
      <c r="K1016" s="153"/>
      <c r="L1016" s="154"/>
      <c r="M1016" s="155"/>
      <c r="N1016" s="103" t="s">
        <v>284</v>
      </c>
      <c r="O1016" s="103"/>
      <c r="P1016" s="103"/>
      <c r="Q1016" s="33"/>
      <c r="R1016" s="33"/>
      <c r="S1016" s="33"/>
      <c r="T1016" s="33"/>
      <c r="U1016" s="33"/>
      <c r="V1016" s="33"/>
      <c r="W1016" s="33"/>
      <c r="X1016" s="33"/>
      <c r="Y1016" s="33"/>
      <c r="Z1016" s="33"/>
      <c r="AA1016" s="33"/>
      <c r="AB1016" s="33"/>
      <c r="AC1016" s="33"/>
      <c r="AD1016" s="33"/>
      <c r="AE1016" s="4"/>
      <c r="AH1016" s="36">
        <f>IF(AH1015=TRUE,CONCATENATE(AL1015,";",AI1015),0)</f>
        <v>0</v>
      </c>
      <c r="AJ1016" s="36">
        <f>IF(AJ1015=TRUE,CONCATENATE(AM1015,";",AK1015),0)</f>
        <v>0</v>
      </c>
      <c r="AL1016" s="121"/>
      <c r="AM1016" s="121"/>
    </row>
    <row r="1017" spans="4:39" ht="7.5" customHeight="1">
      <c r="D1017" s="102"/>
      <c r="E1017" s="102"/>
      <c r="F1017" s="102"/>
      <c r="G1017" s="102"/>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4"/>
      <c r="AL1017" s="146"/>
      <c r="AM1017" s="146"/>
    </row>
    <row r="1018" spans="4:39" ht="15" customHeight="1">
      <c r="D1018" s="102"/>
      <c r="E1018" s="102"/>
      <c r="F1018" s="102"/>
      <c r="G1018" s="102"/>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4"/>
      <c r="AH1018" s="111" t="b">
        <v>0</v>
      </c>
      <c r="AI1018" s="36">
        <f>K1019</f>
        <v>0</v>
      </c>
      <c r="AJ1018" s="111" t="b">
        <v>0</v>
      </c>
      <c r="AK1018" s="36">
        <f>Z1019</f>
        <v>0</v>
      </c>
      <c r="AL1018" s="121" t="s">
        <v>575</v>
      </c>
      <c r="AM1018" s="121" t="s">
        <v>550</v>
      </c>
    </row>
    <row r="1019" spans="4:39" ht="15" customHeight="1">
      <c r="D1019" s="102"/>
      <c r="E1019" s="102"/>
      <c r="F1019" s="102"/>
      <c r="G1019" s="102"/>
      <c r="H1019" s="33"/>
      <c r="I1019" s="33"/>
      <c r="J1019" s="33"/>
      <c r="K1019" s="153"/>
      <c r="L1019" s="154"/>
      <c r="M1019" s="155"/>
      <c r="N1019" s="103" t="s">
        <v>284</v>
      </c>
      <c r="O1019" s="103"/>
      <c r="P1019" s="103"/>
      <c r="Q1019" s="33"/>
      <c r="R1019" s="33"/>
      <c r="S1019" s="33"/>
      <c r="T1019" s="33"/>
      <c r="U1019" s="33"/>
      <c r="V1019" s="33"/>
      <c r="W1019" s="32"/>
      <c r="X1019" s="32"/>
      <c r="Y1019" s="32"/>
      <c r="Z1019" s="153"/>
      <c r="AA1019" s="154"/>
      <c r="AB1019" s="155"/>
      <c r="AC1019" s="103" t="s">
        <v>284</v>
      </c>
      <c r="AD1019" s="33"/>
      <c r="AE1019" s="4"/>
      <c r="AH1019" s="36">
        <f>IF(AH1018=TRUE,CONCATENATE(AL1018,";",AI1018),0)</f>
        <v>0</v>
      </c>
      <c r="AJ1019" s="36">
        <f>IF(AJ1018=TRUE,CONCATENATE(AM1018,";",AK1018),0)</f>
        <v>0</v>
      </c>
      <c r="AL1019" s="121"/>
      <c r="AM1019" s="121"/>
    </row>
    <row r="1020" spans="4:39" ht="7.5" customHeight="1">
      <c r="D1020" s="102"/>
      <c r="E1020" s="102"/>
      <c r="F1020" s="102"/>
      <c r="G1020" s="102"/>
      <c r="H1020" s="33"/>
      <c r="I1020" s="33"/>
      <c r="J1020" s="33"/>
      <c r="K1020" s="33"/>
      <c r="L1020" s="33"/>
      <c r="M1020" s="33"/>
      <c r="N1020" s="33"/>
      <c r="O1020" s="33"/>
      <c r="P1020" s="33"/>
      <c r="Q1020" s="33"/>
      <c r="R1020" s="33"/>
      <c r="S1020" s="33"/>
      <c r="T1020" s="33"/>
      <c r="U1020" s="33"/>
      <c r="V1020" s="33"/>
      <c r="W1020" s="33"/>
      <c r="X1020" s="33"/>
      <c r="Y1020" s="33"/>
      <c r="Z1020" s="103"/>
      <c r="AA1020" s="103"/>
      <c r="AB1020" s="103"/>
      <c r="AC1020" s="33"/>
      <c r="AD1020" s="33"/>
      <c r="AE1020" s="4"/>
      <c r="AL1020" s="146"/>
      <c r="AM1020" s="146"/>
    </row>
    <row r="1021" spans="4:39" ht="15" customHeight="1">
      <c r="D1021" s="102"/>
      <c r="E1021" s="102"/>
      <c r="F1021" s="102"/>
      <c r="G1021" s="102"/>
      <c r="H1021" s="33"/>
      <c r="I1021" s="33"/>
      <c r="J1021" s="33"/>
      <c r="K1021" s="33"/>
      <c r="L1021" s="33"/>
      <c r="M1021" s="33"/>
      <c r="N1021" s="33"/>
      <c r="O1021" s="33"/>
      <c r="P1021" s="33"/>
      <c r="Q1021" s="33"/>
      <c r="R1021" s="33"/>
      <c r="S1021" s="33"/>
      <c r="T1021" s="33"/>
      <c r="U1021" s="33"/>
      <c r="V1021" s="33"/>
      <c r="W1021" s="33"/>
      <c r="X1021" s="33"/>
      <c r="Y1021" s="33"/>
      <c r="Z1021" s="103"/>
      <c r="AA1021" s="103"/>
      <c r="AB1021" s="103"/>
      <c r="AC1021" s="33"/>
      <c r="AD1021" s="33"/>
      <c r="AE1021" s="4"/>
      <c r="AH1021" s="111" t="b">
        <v>0</v>
      </c>
      <c r="AI1021" s="36">
        <f>K1022</f>
        <v>0</v>
      </c>
      <c r="AJ1021" s="111" t="b">
        <v>0</v>
      </c>
      <c r="AK1021" s="36">
        <f>Z1022</f>
        <v>0</v>
      </c>
      <c r="AL1021" s="121" t="s">
        <v>551</v>
      </c>
      <c r="AM1021" s="121" t="s">
        <v>552</v>
      </c>
    </row>
    <row r="1022" spans="4:39" ht="15" customHeight="1">
      <c r="D1022" s="102"/>
      <c r="E1022" s="102"/>
      <c r="F1022" s="102"/>
      <c r="G1022" s="102"/>
      <c r="H1022" s="33"/>
      <c r="I1022" s="33"/>
      <c r="J1022" s="33"/>
      <c r="K1022" s="153"/>
      <c r="L1022" s="154"/>
      <c r="M1022" s="155"/>
      <c r="N1022" s="103" t="s">
        <v>284</v>
      </c>
      <c r="O1022" s="103"/>
      <c r="P1022" s="103"/>
      <c r="Q1022" s="33"/>
      <c r="R1022" s="33"/>
      <c r="S1022" s="33"/>
      <c r="T1022" s="33"/>
      <c r="U1022" s="33"/>
      <c r="V1022" s="33"/>
      <c r="W1022" s="32"/>
      <c r="X1022" s="32"/>
      <c r="Y1022" s="32"/>
      <c r="Z1022" s="153"/>
      <c r="AA1022" s="154"/>
      <c r="AB1022" s="155"/>
      <c r="AC1022" s="103" t="s">
        <v>284</v>
      </c>
      <c r="AD1022" s="33"/>
      <c r="AE1022" s="4"/>
      <c r="AH1022" s="36">
        <f>IF(AH1021=TRUE,CONCATENATE(AL1021,";",AI1021),0)</f>
        <v>0</v>
      </c>
      <c r="AJ1022" s="36">
        <f>IF(AJ1021=TRUE,CONCATENATE(AM1021,";",AK1021),0)</f>
        <v>0</v>
      </c>
      <c r="AL1022" s="121"/>
      <c r="AM1022" s="121"/>
    </row>
    <row r="1023" spans="4:39" ht="7.5" customHeight="1">
      <c r="D1023" s="102"/>
      <c r="E1023" s="102"/>
      <c r="F1023" s="102"/>
      <c r="G1023" s="102"/>
      <c r="H1023" s="33"/>
      <c r="I1023" s="33"/>
      <c r="J1023" s="33"/>
      <c r="K1023" s="33"/>
      <c r="L1023" s="33"/>
      <c r="M1023" s="33"/>
      <c r="N1023" s="33"/>
      <c r="O1023" s="33"/>
      <c r="P1023" s="33"/>
      <c r="Q1023" s="33"/>
      <c r="R1023" s="33"/>
      <c r="S1023" s="33"/>
      <c r="T1023" s="33"/>
      <c r="U1023" s="33"/>
      <c r="V1023" s="33"/>
      <c r="W1023" s="33"/>
      <c r="X1023" s="33"/>
      <c r="Y1023" s="33"/>
      <c r="Z1023" s="103"/>
      <c r="AA1023" s="103"/>
      <c r="AB1023" s="103"/>
      <c r="AC1023" s="33"/>
      <c r="AD1023" s="33"/>
      <c r="AE1023" s="4"/>
      <c r="AL1023" s="121"/>
      <c r="AM1023" s="121"/>
    </row>
    <row r="1024" spans="4:39" ht="15" customHeight="1">
      <c r="D1024" s="102"/>
      <c r="E1024" s="102"/>
      <c r="F1024" s="102"/>
      <c r="G1024" s="102"/>
      <c r="H1024" s="33"/>
      <c r="I1024" s="33"/>
      <c r="J1024" s="33"/>
      <c r="K1024" s="153"/>
      <c r="L1024" s="154"/>
      <c r="M1024" s="155"/>
      <c r="N1024" s="103" t="s">
        <v>284</v>
      </c>
      <c r="O1024" s="33"/>
      <c r="P1024" s="33"/>
      <c r="Q1024" s="33"/>
      <c r="R1024" s="33"/>
      <c r="S1024" s="33"/>
      <c r="T1024" s="33"/>
      <c r="U1024" s="33"/>
      <c r="V1024" s="33"/>
      <c r="W1024" s="33"/>
      <c r="X1024" s="33"/>
      <c r="Y1024" s="33"/>
      <c r="Z1024" s="153"/>
      <c r="AA1024" s="154"/>
      <c r="AB1024" s="155"/>
      <c r="AC1024" s="103" t="s">
        <v>284</v>
      </c>
      <c r="AD1024" s="33"/>
      <c r="AE1024" s="4"/>
      <c r="AH1024" s="111" t="b">
        <v>0</v>
      </c>
      <c r="AI1024" s="36">
        <f>K1024</f>
        <v>0</v>
      </c>
      <c r="AJ1024" s="111" t="b">
        <v>0</v>
      </c>
      <c r="AK1024" s="36">
        <f>Z1024</f>
        <v>0</v>
      </c>
      <c r="AL1024" s="121" t="s">
        <v>553</v>
      </c>
      <c r="AM1024" s="121" t="s">
        <v>576</v>
      </c>
    </row>
    <row r="1025" spans="4:39" ht="7.5" customHeight="1">
      <c r="D1025" s="102"/>
      <c r="E1025" s="102"/>
      <c r="F1025" s="102"/>
      <c r="G1025" s="102"/>
      <c r="H1025" s="33"/>
      <c r="I1025" s="33"/>
      <c r="J1025" s="33"/>
      <c r="K1025" s="32"/>
      <c r="L1025" s="32"/>
      <c r="M1025" s="32"/>
      <c r="N1025" s="32"/>
      <c r="O1025" s="103"/>
      <c r="P1025" s="103"/>
      <c r="Q1025" s="33"/>
      <c r="R1025" s="33"/>
      <c r="S1025" s="33"/>
      <c r="T1025" s="33"/>
      <c r="U1025" s="33"/>
      <c r="V1025" s="33"/>
      <c r="W1025" s="32"/>
      <c r="X1025" s="32"/>
      <c r="Y1025" s="32"/>
      <c r="Z1025" s="32"/>
      <c r="AA1025" s="32"/>
      <c r="AB1025" s="32"/>
      <c r="AC1025" s="32"/>
      <c r="AD1025" s="33"/>
      <c r="AE1025" s="4"/>
      <c r="AH1025" s="36">
        <f>IF(AH1024=TRUE,CONCATENATE(AL1024,";",AI1024),0)</f>
        <v>0</v>
      </c>
      <c r="AJ1025" s="36">
        <f>IF(AJ1024=TRUE,CONCATENATE(AM1024,";",AK1024),0)</f>
        <v>0</v>
      </c>
      <c r="AL1025" s="121"/>
      <c r="AM1025" s="121"/>
    </row>
    <row r="1026" spans="4:39" ht="15" customHeight="1">
      <c r="D1026" s="102"/>
      <c r="E1026" s="102"/>
      <c r="F1026" s="102"/>
      <c r="G1026" s="102"/>
      <c r="H1026" s="33"/>
      <c r="I1026" s="33"/>
      <c r="J1026" s="33"/>
      <c r="K1026" s="153"/>
      <c r="L1026" s="154"/>
      <c r="M1026" s="155"/>
      <c r="N1026" s="103" t="s">
        <v>284</v>
      </c>
      <c r="O1026" s="103"/>
      <c r="P1026" s="103"/>
      <c r="Q1026" s="33"/>
      <c r="R1026" s="33"/>
      <c r="S1026" s="33"/>
      <c r="T1026" s="33"/>
      <c r="U1026" s="33"/>
      <c r="V1026" s="33"/>
      <c r="W1026" s="33"/>
      <c r="X1026" s="33"/>
      <c r="Y1026" s="33"/>
      <c r="Z1026" s="153"/>
      <c r="AA1026" s="154"/>
      <c r="AB1026" s="155"/>
      <c r="AC1026" s="103" t="s">
        <v>284</v>
      </c>
      <c r="AD1026" s="33"/>
      <c r="AE1026" s="4"/>
      <c r="AH1026" s="111" t="b">
        <v>0</v>
      </c>
      <c r="AI1026" s="36">
        <f>K1026</f>
        <v>0</v>
      </c>
      <c r="AJ1026" s="111" t="b">
        <v>0</v>
      </c>
      <c r="AK1026" s="36">
        <f>Z1026</f>
        <v>0</v>
      </c>
      <c r="AL1026" s="121" t="s">
        <v>554</v>
      </c>
      <c r="AM1026" s="121" t="s">
        <v>555</v>
      </c>
    </row>
    <row r="1027" spans="4:39" ht="11.25" customHeight="1">
      <c r="D1027" s="102"/>
      <c r="E1027" s="102"/>
      <c r="F1027" s="102"/>
      <c r="G1027" s="102"/>
      <c r="H1027" s="33"/>
      <c r="I1027" s="33"/>
      <c r="J1027" s="33"/>
      <c r="K1027" s="32"/>
      <c r="L1027" s="32"/>
      <c r="M1027" s="32"/>
      <c r="N1027" s="32"/>
      <c r="O1027" s="103"/>
      <c r="P1027" s="103"/>
      <c r="Q1027" s="33"/>
      <c r="R1027" s="33"/>
      <c r="S1027" s="33"/>
      <c r="T1027" s="33"/>
      <c r="U1027" s="33"/>
      <c r="V1027" s="33"/>
      <c r="W1027" s="32"/>
      <c r="X1027" s="32"/>
      <c r="Y1027" s="32"/>
      <c r="Z1027" s="32"/>
      <c r="AA1027" s="32"/>
      <c r="AB1027" s="32"/>
      <c r="AC1027" s="32"/>
      <c r="AD1027" s="33"/>
      <c r="AE1027" s="4"/>
      <c r="AH1027" s="36">
        <f>IF(AH1026=TRUE,CONCATENATE(AL1026,";",AI1026),0)</f>
        <v>0</v>
      </c>
      <c r="AJ1027" s="36">
        <f>IF(AJ1026=TRUE,CONCATENATE(AM1026,";",AK1026),0)</f>
        <v>0</v>
      </c>
      <c r="AL1027" s="121"/>
      <c r="AM1027" s="121"/>
    </row>
    <row r="1028" spans="4:39" ht="15" customHeight="1">
      <c r="D1028" s="102"/>
      <c r="E1028" s="102"/>
      <c r="F1028" s="102"/>
      <c r="G1028" s="102"/>
      <c r="H1028" s="33"/>
      <c r="I1028" s="33"/>
      <c r="J1028" s="33"/>
      <c r="K1028" s="33"/>
      <c r="L1028" s="33"/>
      <c r="M1028" s="33"/>
      <c r="N1028" s="33"/>
      <c r="O1028" s="33"/>
      <c r="P1028" s="33"/>
      <c r="Q1028" s="33"/>
      <c r="R1028" s="33"/>
      <c r="S1028" s="33"/>
      <c r="T1028" s="33"/>
      <c r="U1028" s="33"/>
      <c r="V1028" s="33"/>
      <c r="W1028" s="33"/>
      <c r="X1028" s="33"/>
      <c r="Y1028" s="33"/>
      <c r="Z1028" s="103"/>
      <c r="AA1028" s="103"/>
      <c r="AB1028" s="103"/>
      <c r="AC1028" s="33"/>
      <c r="AD1028" s="33"/>
      <c r="AE1028" s="4"/>
      <c r="AH1028" s="111" t="b">
        <v>0</v>
      </c>
      <c r="AJ1028" s="111" t="b">
        <v>0</v>
      </c>
      <c r="AL1028" s="121" t="s">
        <v>556</v>
      </c>
      <c r="AM1028" s="121" t="s">
        <v>557</v>
      </c>
    </row>
    <row r="1029" spans="4:39" ht="7.5" customHeight="1">
      <c r="D1029" s="102"/>
      <c r="E1029" s="102"/>
      <c r="F1029" s="102"/>
      <c r="G1029" s="102"/>
      <c r="H1029" s="33"/>
      <c r="I1029" s="33"/>
      <c r="J1029" s="33"/>
      <c r="K1029" s="33"/>
      <c r="L1029" s="33"/>
      <c r="M1029" s="33"/>
      <c r="N1029" s="33"/>
      <c r="O1029" s="33"/>
      <c r="P1029" s="33"/>
      <c r="Q1029" s="33"/>
      <c r="R1029" s="33"/>
      <c r="S1029" s="33"/>
      <c r="T1029" s="33"/>
      <c r="U1029" s="33"/>
      <c r="V1029" s="33"/>
      <c r="W1029" s="33"/>
      <c r="X1029" s="33"/>
      <c r="Y1029" s="33"/>
      <c r="Z1029" s="103"/>
      <c r="AA1029" s="103"/>
      <c r="AB1029" s="103"/>
      <c r="AC1029" s="33"/>
      <c r="AD1029" s="33"/>
      <c r="AE1029" s="4"/>
      <c r="AH1029" s="36">
        <f>IF(AH1028=TRUE,CONCATENATE(AL1028,";",AI1028),0)</f>
        <v>0</v>
      </c>
      <c r="AJ1029" s="36">
        <f>IF(AJ1028=TRUE,CONCATENATE(AM1028,";",AK1028),0)</f>
        <v>0</v>
      </c>
      <c r="AL1029" s="121"/>
      <c r="AM1029" s="121"/>
    </row>
    <row r="1030" spans="4:39" ht="15" customHeight="1">
      <c r="D1030" s="102"/>
      <c r="E1030" s="102"/>
      <c r="F1030" s="102"/>
      <c r="G1030" s="102"/>
      <c r="H1030" s="33"/>
      <c r="I1030" s="33"/>
      <c r="J1030" s="33"/>
      <c r="K1030" s="153"/>
      <c r="L1030" s="154"/>
      <c r="M1030" s="155"/>
      <c r="N1030" s="103" t="s">
        <v>284</v>
      </c>
      <c r="O1030" s="33"/>
      <c r="P1030" s="33"/>
      <c r="Q1030" s="33"/>
      <c r="R1030" s="33"/>
      <c r="S1030" s="33"/>
      <c r="T1030" s="33"/>
      <c r="U1030" s="33"/>
      <c r="V1030" s="33"/>
      <c r="W1030" s="33"/>
      <c r="X1030" s="33"/>
      <c r="Y1030" s="33"/>
      <c r="Z1030" s="103"/>
      <c r="AA1030" s="103"/>
      <c r="AB1030" s="103"/>
      <c r="AC1030" s="33"/>
      <c r="AD1030" s="33"/>
      <c r="AE1030" s="4"/>
      <c r="AH1030" s="111" t="b">
        <v>0</v>
      </c>
      <c r="AI1030" s="36">
        <f>K1030</f>
        <v>0</v>
      </c>
      <c r="AJ1030" s="111" t="b">
        <v>0</v>
      </c>
      <c r="AK1030" s="36">
        <f>Z1031</f>
        <v>0</v>
      </c>
      <c r="AL1030" s="121" t="s">
        <v>577</v>
      </c>
      <c r="AM1030" s="121" t="s">
        <v>558</v>
      </c>
    </row>
    <row r="1031" spans="4:39" ht="15" customHeight="1">
      <c r="D1031" s="102"/>
      <c r="E1031" s="102"/>
      <c r="F1031" s="102"/>
      <c r="G1031" s="102"/>
      <c r="H1031" s="33"/>
      <c r="I1031" s="33"/>
      <c r="J1031" s="33"/>
      <c r="K1031" s="33"/>
      <c r="L1031" s="33"/>
      <c r="M1031" s="33"/>
      <c r="N1031" s="33"/>
      <c r="O1031" s="33"/>
      <c r="P1031" s="33"/>
      <c r="Q1031" s="33"/>
      <c r="R1031" s="33"/>
      <c r="S1031" s="33"/>
      <c r="T1031" s="33"/>
      <c r="U1031" s="33"/>
      <c r="V1031" s="33"/>
      <c r="W1031" s="32"/>
      <c r="X1031" s="32"/>
      <c r="Y1031" s="32"/>
      <c r="Z1031" s="153"/>
      <c r="AA1031" s="154"/>
      <c r="AB1031" s="155"/>
      <c r="AC1031" s="103" t="s">
        <v>284</v>
      </c>
      <c r="AD1031" s="33"/>
      <c r="AE1031" s="4"/>
      <c r="AH1031" s="36">
        <f>IF(AH1030=TRUE,CONCATENATE(AL1030,";",AI1030),0)</f>
        <v>0</v>
      </c>
      <c r="AJ1031" s="36">
        <f>IF(AJ1030=TRUE,CONCATENATE(AM1030,";",AK1030),0)</f>
        <v>0</v>
      </c>
      <c r="AL1031" s="121"/>
      <c r="AM1031" s="121"/>
    </row>
    <row r="1032" spans="4:39" ht="3.75" customHeight="1">
      <c r="D1032" s="102"/>
      <c r="E1032" s="102"/>
      <c r="F1032" s="102"/>
      <c r="G1032" s="102"/>
      <c r="H1032" s="33"/>
      <c r="I1032" s="33"/>
      <c r="J1032" s="33"/>
      <c r="K1032" s="33"/>
      <c r="L1032" s="33"/>
      <c r="M1032" s="33"/>
      <c r="N1032" s="33"/>
      <c r="O1032" s="33"/>
      <c r="P1032" s="33"/>
      <c r="Q1032" s="33"/>
      <c r="R1032" s="33"/>
      <c r="S1032" s="33"/>
      <c r="T1032" s="33"/>
      <c r="U1032" s="33"/>
      <c r="V1032" s="33"/>
      <c r="W1032" s="125"/>
      <c r="X1032" s="125"/>
      <c r="Y1032" s="125"/>
      <c r="Z1032" s="103"/>
      <c r="AA1032" s="103"/>
      <c r="AB1032" s="103"/>
      <c r="AC1032" s="33"/>
      <c r="AD1032" s="33"/>
      <c r="AE1032" s="4"/>
      <c r="AL1032" s="121"/>
      <c r="AM1032" s="121"/>
    </row>
    <row r="1033" spans="4:39" ht="3.75" customHeight="1">
      <c r="D1033" s="102"/>
      <c r="E1033" s="102"/>
      <c r="F1033" s="102"/>
      <c r="G1033" s="102"/>
      <c r="H1033" s="33"/>
      <c r="I1033" s="33"/>
      <c r="J1033" s="33"/>
      <c r="K1033" s="33"/>
      <c r="L1033" s="33"/>
      <c r="M1033" s="33"/>
      <c r="N1033" s="33"/>
      <c r="O1033" s="33"/>
      <c r="P1033" s="33"/>
      <c r="Q1033" s="33"/>
      <c r="R1033" s="33"/>
      <c r="S1033" s="33"/>
      <c r="T1033" s="33"/>
      <c r="U1033" s="33"/>
      <c r="V1033" s="33"/>
      <c r="W1033" s="125"/>
      <c r="X1033" s="125"/>
      <c r="Y1033" s="125"/>
      <c r="Z1033" s="103"/>
      <c r="AA1033" s="103"/>
      <c r="AB1033" s="103"/>
      <c r="AC1033" s="33"/>
      <c r="AD1033" s="33"/>
      <c r="AE1033" s="4"/>
      <c r="AL1033" s="121"/>
      <c r="AM1033" s="121"/>
    </row>
    <row r="1034" spans="4:34" ht="18.75" customHeight="1">
      <c r="D1034" s="18" t="s">
        <v>279</v>
      </c>
      <c r="E1034" s="18"/>
      <c r="F1034" s="18"/>
      <c r="G1034" s="18"/>
      <c r="H1034" s="4"/>
      <c r="I1034" s="4"/>
      <c r="J1034" s="4"/>
      <c r="K1034" s="4"/>
      <c r="L1034" s="4"/>
      <c r="M1034" s="4"/>
      <c r="N1034" s="4"/>
      <c r="O1034" s="4"/>
      <c r="P1034" s="4"/>
      <c r="Q1034" s="4"/>
      <c r="R1034" s="4"/>
      <c r="S1034" s="4"/>
      <c r="T1034" s="4"/>
      <c r="U1034" s="4"/>
      <c r="V1034" s="4"/>
      <c r="W1034" s="4"/>
      <c r="X1034" s="4"/>
      <c r="Y1034" s="4"/>
      <c r="AH1034" s="146" t="str">
        <f>AH1007&amp;"@"&amp;AJ1007&amp;"@"&amp;AH1009&amp;"@"&amp;AJ1009&amp;"@"&amp;AH1011&amp;"@"&amp;AJ1011&amp;"@"&amp;AH1013&amp;"@"&amp;AJ1013&amp;"@"&amp;AH1016&amp;"@"&amp;AJ1016&amp;"@"&amp;AH1019&amp;"@"&amp;AJ1019&amp;"@"&amp;AH1022&amp;"@"&amp;AJ1022&amp;"@"&amp;AH1025&amp;"@"&amp;AJ1025&amp;"@"&amp;AH1027&amp;"@"&amp;AJ1027&amp;"@"&amp;AH1029&amp;"@"&amp;AJ1029&amp;"@"&amp;AH1031&amp;"@"&amp;AJ1031</f>
        <v>0@0@0@0@0@0@0@0@0@0@0@0@0@0@0@0@0@0@0@0@0@0</v>
      </c>
    </row>
    <row r="1035" spans="4:31" ht="5.25" customHeight="1">
      <c r="D1035" s="102"/>
      <c r="E1035" s="102"/>
      <c r="F1035" s="102"/>
      <c r="G1035" s="102"/>
      <c r="H1035" s="33"/>
      <c r="I1035" s="33"/>
      <c r="J1035" s="33"/>
      <c r="K1035" s="33"/>
      <c r="L1035" s="33"/>
      <c r="M1035" s="33"/>
      <c r="N1035" s="33"/>
      <c r="O1035" s="33"/>
      <c r="P1035" s="33"/>
      <c r="Q1035" s="33"/>
      <c r="R1035" s="33"/>
      <c r="S1035" s="33"/>
      <c r="T1035" s="32"/>
      <c r="U1035" s="32"/>
      <c r="V1035" s="32"/>
      <c r="W1035" s="32"/>
      <c r="X1035" s="32"/>
      <c r="Y1035" s="32"/>
      <c r="Z1035" s="33"/>
      <c r="AA1035" s="33"/>
      <c r="AB1035" s="33"/>
      <c r="AC1035" s="33"/>
      <c r="AD1035" s="33"/>
      <c r="AE1035" s="4"/>
    </row>
    <row r="1036" spans="4:39" ht="15" customHeight="1">
      <c r="D1036" s="102"/>
      <c r="E1036" s="102"/>
      <c r="F1036" s="102"/>
      <c r="G1036" s="102"/>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4"/>
      <c r="AH1036" s="111" t="b">
        <v>0</v>
      </c>
      <c r="AJ1036" s="111" t="b">
        <v>0</v>
      </c>
      <c r="AL1036" s="121" t="s">
        <v>515</v>
      </c>
      <c r="AM1036" s="121" t="s">
        <v>516</v>
      </c>
    </row>
    <row r="1037" spans="4:39" ht="7.5" customHeight="1">
      <c r="D1037" s="102"/>
      <c r="E1037" s="102"/>
      <c r="F1037" s="102"/>
      <c r="G1037" s="102"/>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4"/>
      <c r="AH1037" s="36">
        <f>IF(AH1036=TRUE,CONCATENATE(AL1036,";",AI1036),0)</f>
        <v>0</v>
      </c>
      <c r="AJ1037" s="36">
        <f>IF(AJ1036=TRUE,CONCATENATE(AM1036,";",AK1036),0)</f>
        <v>0</v>
      </c>
      <c r="AL1037" s="121"/>
      <c r="AM1037" s="121"/>
    </row>
    <row r="1038" spans="4:39" ht="15" customHeight="1">
      <c r="D1038" s="102"/>
      <c r="E1038" s="102"/>
      <c r="F1038" s="102"/>
      <c r="G1038" s="102"/>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4"/>
      <c r="AH1038" s="111" t="b">
        <v>0</v>
      </c>
      <c r="AJ1038" s="111" t="b">
        <v>0</v>
      </c>
      <c r="AL1038" s="121" t="s">
        <v>517</v>
      </c>
      <c r="AM1038" s="121" t="s">
        <v>519</v>
      </c>
    </row>
    <row r="1039" spans="4:39" ht="7.5" customHeight="1">
      <c r="D1039" s="102"/>
      <c r="E1039" s="102"/>
      <c r="F1039" s="102"/>
      <c r="G1039" s="102"/>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4"/>
      <c r="AH1039" s="36">
        <f>IF(AH1038=TRUE,CONCATENATE(AL1038,";",AI1038),0)</f>
        <v>0</v>
      </c>
      <c r="AJ1039" s="36">
        <f>IF(AJ1038=TRUE,CONCATENATE(AM1038,";",AK1038),0)</f>
        <v>0</v>
      </c>
      <c r="AL1039" s="121"/>
      <c r="AM1039" s="121"/>
    </row>
    <row r="1040" spans="4:39" ht="15" customHeight="1">
      <c r="D1040" s="102"/>
      <c r="E1040" s="102"/>
      <c r="F1040" s="102"/>
      <c r="G1040" s="102"/>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4"/>
      <c r="AH1040" s="111" t="b">
        <v>0</v>
      </c>
      <c r="AJ1040" s="111" t="b">
        <v>0</v>
      </c>
      <c r="AL1040" s="121" t="s">
        <v>572</v>
      </c>
      <c r="AM1040" s="121" t="s">
        <v>573</v>
      </c>
    </row>
    <row r="1041" spans="4:39" ht="7.5" customHeight="1">
      <c r="D1041" s="102"/>
      <c r="E1041" s="102"/>
      <c r="F1041" s="102"/>
      <c r="G1041" s="102"/>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4"/>
      <c r="AH1041" s="36">
        <f>IF(AH1040=TRUE,CONCATENATE(AL1040,";",AI1040),0)</f>
        <v>0</v>
      </c>
      <c r="AJ1041" s="36">
        <f>IF(AJ1040=TRUE,CONCATENATE(AM1040,";",AK1040),0)</f>
        <v>0</v>
      </c>
      <c r="AL1041" s="121"/>
      <c r="AM1041" s="121"/>
    </row>
    <row r="1042" spans="4:39" ht="15" customHeight="1">
      <c r="D1042" s="102"/>
      <c r="E1042" s="102"/>
      <c r="F1042" s="102"/>
      <c r="G1042" s="102"/>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4"/>
      <c r="AH1042" s="111" t="b">
        <v>0</v>
      </c>
      <c r="AJ1042" s="111" t="b">
        <v>0</v>
      </c>
      <c r="AL1042" s="121" t="s">
        <v>547</v>
      </c>
      <c r="AM1042" s="121" t="s">
        <v>574</v>
      </c>
    </row>
    <row r="1043" spans="4:39" ht="7.5" customHeight="1">
      <c r="D1043" s="102"/>
      <c r="E1043" s="102"/>
      <c r="F1043" s="102"/>
      <c r="G1043" s="102"/>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4"/>
      <c r="AH1043" s="36">
        <f>IF(AH1042=TRUE,CONCATENATE(AL1042,";",AI1042),0)</f>
        <v>0</v>
      </c>
      <c r="AJ1043" s="36">
        <f>IF(AJ1042=TRUE,CONCATENATE(AM1042,";",AK1042),0)</f>
        <v>0</v>
      </c>
      <c r="AL1043" s="121"/>
      <c r="AM1043" s="121"/>
    </row>
    <row r="1044" spans="4:39" ht="15" customHeight="1">
      <c r="D1044" s="102"/>
      <c r="E1044" s="102"/>
      <c r="F1044" s="102"/>
      <c r="G1044" s="102"/>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4"/>
      <c r="AH1044" s="111" t="b">
        <v>0</v>
      </c>
      <c r="AJ1044" s="111" t="b">
        <v>0</v>
      </c>
      <c r="AL1044" s="121" t="s">
        <v>548</v>
      </c>
      <c r="AM1044" s="121" t="s">
        <v>549</v>
      </c>
    </row>
    <row r="1045" spans="4:39" ht="7.5" customHeight="1">
      <c r="D1045" s="102"/>
      <c r="E1045" s="102"/>
      <c r="F1045" s="102"/>
      <c r="G1045" s="102"/>
      <c r="H1045" s="33"/>
      <c r="I1045" s="33"/>
      <c r="J1045" s="33"/>
      <c r="K1045" s="33"/>
      <c r="L1045" s="33"/>
      <c r="M1045" s="33"/>
      <c r="N1045" s="33"/>
      <c r="O1045" s="33"/>
      <c r="P1045" s="33"/>
      <c r="Q1045" s="33"/>
      <c r="R1045" s="33"/>
      <c r="S1045" s="33"/>
      <c r="T1045" s="32"/>
      <c r="U1045" s="32"/>
      <c r="V1045" s="32"/>
      <c r="W1045" s="32"/>
      <c r="X1045" s="32"/>
      <c r="Y1045" s="32"/>
      <c r="Z1045" s="33"/>
      <c r="AA1045" s="33"/>
      <c r="AB1045" s="33"/>
      <c r="AC1045" s="33"/>
      <c r="AD1045" s="33"/>
      <c r="AE1045" s="4"/>
      <c r="AH1045" s="36">
        <f>IF(AH1044=TRUE,CONCATENATE(AL1044,";",AI1044),0)</f>
        <v>0</v>
      </c>
      <c r="AJ1045" s="36">
        <f>IF(AJ1044=TRUE,CONCATENATE(AM1044,";",AK1044),0)</f>
        <v>0</v>
      </c>
      <c r="AL1045" s="121"/>
      <c r="AM1045" s="121"/>
    </row>
    <row r="1046" spans="4:39" ht="15" customHeight="1">
      <c r="D1046" s="102"/>
      <c r="E1046" s="102"/>
      <c r="F1046" s="102"/>
      <c r="G1046" s="102"/>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4"/>
      <c r="AH1046" s="111" t="b">
        <v>0</v>
      </c>
      <c r="AJ1046" s="111" t="b">
        <v>0</v>
      </c>
      <c r="AL1046" s="121" t="s">
        <v>575</v>
      </c>
      <c r="AM1046" s="121" t="s">
        <v>550</v>
      </c>
    </row>
    <row r="1047" spans="4:39" ht="7.5" customHeight="1">
      <c r="D1047" s="102"/>
      <c r="E1047" s="102"/>
      <c r="F1047" s="102"/>
      <c r="G1047" s="102"/>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4"/>
      <c r="AH1047" s="36">
        <f>IF(AH1046=TRUE,CONCATENATE(AL1046,";",AI1046),0)</f>
        <v>0</v>
      </c>
      <c r="AJ1047" s="36">
        <f>IF(AJ1046=TRUE,CONCATENATE(AM1046,";",AK1046),0)</f>
        <v>0</v>
      </c>
      <c r="AL1047" s="121"/>
      <c r="AM1047" s="121"/>
    </row>
    <row r="1048" spans="4:39" ht="15" customHeight="1">
      <c r="D1048" s="102"/>
      <c r="E1048" s="102"/>
      <c r="F1048" s="102"/>
      <c r="G1048" s="102"/>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4"/>
      <c r="AH1048" s="111" t="b">
        <v>0</v>
      </c>
      <c r="AJ1048" s="111" t="b">
        <v>0</v>
      </c>
      <c r="AL1048" s="121" t="s">
        <v>551</v>
      </c>
      <c r="AM1048" s="121" t="s">
        <v>552</v>
      </c>
    </row>
    <row r="1049" spans="4:39" ht="7.5" customHeight="1">
      <c r="D1049" s="102"/>
      <c r="E1049" s="102"/>
      <c r="F1049" s="102"/>
      <c r="G1049" s="102"/>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4"/>
      <c r="AH1049" s="36">
        <f>IF(AH1048=TRUE,CONCATENATE(AL1048,";",AI1048),0)</f>
        <v>0</v>
      </c>
      <c r="AJ1049" s="36">
        <f>IF(AJ1048=TRUE,CONCATENATE(AM1048,";",AK1048),0)</f>
        <v>0</v>
      </c>
      <c r="AL1049" s="121"/>
      <c r="AM1049" s="121"/>
    </row>
    <row r="1050" spans="4:39" ht="15" customHeight="1">
      <c r="D1050" s="102"/>
      <c r="E1050" s="102"/>
      <c r="F1050" s="102"/>
      <c r="G1050" s="102"/>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4"/>
      <c r="AH1050" s="111" t="b">
        <v>0</v>
      </c>
      <c r="AJ1050" s="111" t="b">
        <v>0</v>
      </c>
      <c r="AL1050" s="121" t="s">
        <v>553</v>
      </c>
      <c r="AM1050" s="121" t="s">
        <v>576</v>
      </c>
    </row>
    <row r="1051" spans="4:39" ht="7.5" customHeight="1">
      <c r="D1051" s="102"/>
      <c r="E1051" s="102"/>
      <c r="F1051" s="102"/>
      <c r="G1051" s="102"/>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4"/>
      <c r="AH1051" s="36">
        <f>IF(AH1050=TRUE,CONCATENATE(AL1050,";",AI1050),0)</f>
        <v>0</v>
      </c>
      <c r="AJ1051" s="36">
        <f>IF(AJ1050=TRUE,CONCATENATE(AM1050,";",AK1050),0)</f>
        <v>0</v>
      </c>
      <c r="AL1051" s="121"/>
      <c r="AM1051" s="121"/>
    </row>
    <row r="1052" spans="4:39" ht="15" customHeight="1">
      <c r="D1052" s="102"/>
      <c r="E1052" s="102"/>
      <c r="F1052" s="102"/>
      <c r="G1052" s="102"/>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4"/>
      <c r="AH1052" s="111" t="b">
        <v>0</v>
      </c>
      <c r="AJ1052" s="111" t="b">
        <v>0</v>
      </c>
      <c r="AL1052" s="121" t="s">
        <v>554</v>
      </c>
      <c r="AM1052" s="121" t="s">
        <v>555</v>
      </c>
    </row>
    <row r="1053" spans="4:39" ht="7.5" customHeight="1">
      <c r="D1053" s="102"/>
      <c r="E1053" s="102"/>
      <c r="F1053" s="102"/>
      <c r="G1053" s="102"/>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4"/>
      <c r="AH1053" s="36">
        <f>IF(AH1052=TRUE,CONCATENATE(AL1052,";",AI1052),0)</f>
        <v>0</v>
      </c>
      <c r="AJ1053" s="36">
        <f>IF(AJ1052=TRUE,CONCATENATE(AM1052,";",AK1052),0)</f>
        <v>0</v>
      </c>
      <c r="AL1053" s="121"/>
      <c r="AM1053" s="121"/>
    </row>
    <row r="1054" spans="4:39" ht="15" customHeight="1">
      <c r="D1054" s="102"/>
      <c r="E1054" s="102"/>
      <c r="F1054" s="102"/>
      <c r="G1054" s="102"/>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4"/>
      <c r="AH1054" s="111" t="b">
        <v>0</v>
      </c>
      <c r="AJ1054" s="111" t="b">
        <v>0</v>
      </c>
      <c r="AL1054" s="121" t="s">
        <v>556</v>
      </c>
      <c r="AM1054" s="121" t="s">
        <v>26</v>
      </c>
    </row>
    <row r="1055" spans="4:39" ht="7.5" customHeight="1">
      <c r="D1055" s="102"/>
      <c r="E1055" s="102"/>
      <c r="F1055" s="102"/>
      <c r="G1055" s="102"/>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4"/>
      <c r="AH1055" s="36">
        <f>IF(AH1054=TRUE,CONCATENATE(AL1054,";",AI1054),0)</f>
        <v>0</v>
      </c>
      <c r="AJ1055" s="36">
        <f>IF(AJ1054=TRUE,CONCATENATE(AM1054,";",AK1054),0)</f>
        <v>0</v>
      </c>
      <c r="AL1055" s="146"/>
      <c r="AM1055" s="146"/>
    </row>
    <row r="1056" spans="4:39" ht="15" customHeight="1">
      <c r="D1056" s="102"/>
      <c r="E1056" s="102"/>
      <c r="F1056" s="102"/>
      <c r="G1056" s="102"/>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4"/>
      <c r="AH1056" s="111" t="b">
        <v>0</v>
      </c>
      <c r="AL1056" s="121" t="s">
        <v>27</v>
      </c>
      <c r="AM1056" s="121"/>
    </row>
    <row r="1057" spans="4:39" ht="5.25" customHeight="1">
      <c r="D1057" s="102"/>
      <c r="E1057" s="102"/>
      <c r="F1057" s="102"/>
      <c r="G1057" s="102"/>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4"/>
      <c r="AH1057" s="36">
        <f>IF(AH1056=TRUE,CONCATENATE(AL1056,";",AI1056),0)</f>
        <v>0</v>
      </c>
      <c r="AL1057" s="146"/>
      <c r="AM1057" s="146"/>
    </row>
    <row r="1058" spans="4:34" ht="18.75" customHeight="1">
      <c r="D1058" s="18" t="s">
        <v>280</v>
      </c>
      <c r="E1058" s="18"/>
      <c r="F1058" s="18"/>
      <c r="G1058" s="18"/>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H1058" s="146" t="str">
        <f>AH1037&amp;"@"&amp;AJ1037&amp;"@"&amp;AH1039&amp;"@"&amp;AJ1039&amp;"@"&amp;AH1041&amp;"@"&amp;AJ1041&amp;"@"&amp;AH1043&amp;"@"&amp;AJ1043&amp;"@"&amp;AH1045&amp;"@"&amp;AJ1045&amp;"@"&amp;AH1047&amp;"@"&amp;AJ1047&amp;"@"&amp;AH1049&amp;"@"&amp;AJ1049&amp;"@"&amp;AH1051&amp;"@"&amp;AJ1051&amp;"@"&amp;AH1053&amp;"@"&amp;AJ1053&amp;"@"&amp;AH1055&amp;"@"&amp;AJ1055&amp;"@"&amp;AH1057</f>
        <v>0@0@0@0@0@0@0@0@0@0@0@0@0@0@0@0@0@0@0@0@0</v>
      </c>
    </row>
    <row r="1059" spans="4:31" ht="5.25" customHeight="1">
      <c r="D1059" s="102"/>
      <c r="E1059" s="102"/>
      <c r="F1059" s="102"/>
      <c r="G1059" s="102"/>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4"/>
    </row>
    <row r="1060" spans="4:39" ht="15" customHeight="1">
      <c r="D1060" s="102"/>
      <c r="E1060" s="102"/>
      <c r="F1060" s="102"/>
      <c r="G1060" s="102"/>
      <c r="H1060" s="33"/>
      <c r="I1060" s="33"/>
      <c r="J1060" s="33"/>
      <c r="K1060" s="33"/>
      <c r="L1060" s="33"/>
      <c r="M1060" s="33"/>
      <c r="N1060" s="33"/>
      <c r="O1060" s="33"/>
      <c r="P1060" s="33"/>
      <c r="Q1060" s="33"/>
      <c r="R1060" s="33"/>
      <c r="S1060" s="33"/>
      <c r="T1060" s="33"/>
      <c r="U1060" s="33"/>
      <c r="V1060" s="33"/>
      <c r="W1060" s="32"/>
      <c r="X1060" s="32"/>
      <c r="Y1060" s="32"/>
      <c r="Z1060" s="153"/>
      <c r="AA1060" s="154"/>
      <c r="AB1060" s="155"/>
      <c r="AC1060" s="103" t="s">
        <v>284</v>
      </c>
      <c r="AD1060" s="33"/>
      <c r="AE1060" s="4"/>
      <c r="AH1060" s="111" t="b">
        <v>0</v>
      </c>
      <c r="AJ1060" s="111" t="b">
        <v>0</v>
      </c>
      <c r="AK1060" s="36">
        <f>Z1060</f>
        <v>0</v>
      </c>
      <c r="AL1060" s="121" t="s">
        <v>515</v>
      </c>
      <c r="AM1060" s="121" t="s">
        <v>516</v>
      </c>
    </row>
    <row r="1061" spans="4:39" ht="7.5" customHeight="1">
      <c r="D1061" s="102"/>
      <c r="E1061" s="102"/>
      <c r="F1061" s="102"/>
      <c r="G1061" s="102"/>
      <c r="H1061" s="33"/>
      <c r="I1061" s="33"/>
      <c r="J1061" s="33"/>
      <c r="K1061" s="33"/>
      <c r="L1061" s="33"/>
      <c r="M1061" s="33"/>
      <c r="N1061" s="33"/>
      <c r="O1061" s="33"/>
      <c r="P1061" s="33"/>
      <c r="Q1061" s="33"/>
      <c r="R1061" s="33"/>
      <c r="S1061" s="33"/>
      <c r="T1061" s="33"/>
      <c r="U1061" s="33"/>
      <c r="V1061" s="33"/>
      <c r="W1061" s="33"/>
      <c r="X1061" s="33"/>
      <c r="Y1061" s="33"/>
      <c r="Z1061" s="103"/>
      <c r="AA1061" s="103"/>
      <c r="AB1061" s="103"/>
      <c r="AC1061" s="33"/>
      <c r="AD1061" s="33"/>
      <c r="AE1061" s="4"/>
      <c r="AH1061" s="36">
        <f>IF(AH1060=TRUE,CONCATENATE(AL1060,";",AI1060),0)</f>
        <v>0</v>
      </c>
      <c r="AJ1061" s="36">
        <f>IF(AJ1060=TRUE,CONCATENATE(AM1060,";",AK1060),0)</f>
        <v>0</v>
      </c>
      <c r="AL1061" s="121"/>
      <c r="AM1061" s="121"/>
    </row>
    <row r="1062" spans="4:39" ht="15" customHeight="1">
      <c r="D1062" s="102"/>
      <c r="E1062" s="102"/>
      <c r="F1062" s="102"/>
      <c r="G1062" s="102"/>
      <c r="H1062" s="33"/>
      <c r="I1062" s="33"/>
      <c r="J1062" s="33"/>
      <c r="K1062" s="153"/>
      <c r="L1062" s="154"/>
      <c r="M1062" s="155"/>
      <c r="N1062" s="103" t="s">
        <v>284</v>
      </c>
      <c r="O1062" s="33"/>
      <c r="P1062" s="33"/>
      <c r="Q1062" s="33"/>
      <c r="R1062" s="33"/>
      <c r="S1062" s="33"/>
      <c r="T1062" s="33"/>
      <c r="U1062" s="33"/>
      <c r="V1062" s="33"/>
      <c r="W1062" s="32"/>
      <c r="X1062" s="32"/>
      <c r="Y1062" s="32"/>
      <c r="Z1062" s="153"/>
      <c r="AA1062" s="154"/>
      <c r="AB1062" s="155"/>
      <c r="AC1062" s="103" t="s">
        <v>284</v>
      </c>
      <c r="AD1062" s="33"/>
      <c r="AE1062" s="4"/>
      <c r="AH1062" s="111" t="b">
        <v>0</v>
      </c>
      <c r="AI1062" s="36">
        <f>K1062</f>
        <v>0</v>
      </c>
      <c r="AJ1062" s="111" t="b">
        <v>0</v>
      </c>
      <c r="AK1062" s="36">
        <f>Z1062</f>
        <v>0</v>
      </c>
      <c r="AL1062" s="121" t="s">
        <v>517</v>
      </c>
      <c r="AM1062" s="121" t="s">
        <v>519</v>
      </c>
    </row>
    <row r="1063" spans="4:39" ht="7.5" customHeight="1">
      <c r="D1063" s="102"/>
      <c r="E1063" s="102"/>
      <c r="F1063" s="102"/>
      <c r="G1063" s="102"/>
      <c r="H1063" s="33"/>
      <c r="I1063" s="33"/>
      <c r="J1063" s="33"/>
      <c r="K1063" s="32"/>
      <c r="L1063" s="32"/>
      <c r="M1063" s="32"/>
      <c r="N1063" s="32"/>
      <c r="O1063" s="103"/>
      <c r="P1063" s="103"/>
      <c r="Q1063" s="33"/>
      <c r="R1063" s="33"/>
      <c r="S1063" s="33"/>
      <c r="T1063" s="33"/>
      <c r="U1063" s="33"/>
      <c r="V1063" s="33"/>
      <c r="W1063" s="32"/>
      <c r="X1063" s="32"/>
      <c r="Y1063" s="32"/>
      <c r="Z1063" s="103"/>
      <c r="AA1063" s="103"/>
      <c r="AB1063" s="103"/>
      <c r="AC1063" s="33"/>
      <c r="AD1063" s="33"/>
      <c r="AE1063" s="4"/>
      <c r="AH1063" s="36">
        <f>IF(AH1062=TRUE,CONCATENATE(AL1062,";",AI1062),0)</f>
        <v>0</v>
      </c>
      <c r="AJ1063" s="36">
        <f>IF(AJ1062=TRUE,CONCATENATE(AM1062,";",AK1062),0)</f>
        <v>0</v>
      </c>
      <c r="AL1063" s="121"/>
      <c r="AM1063" s="121"/>
    </row>
    <row r="1064" spans="4:39" ht="15" customHeight="1">
      <c r="D1064" s="102"/>
      <c r="E1064" s="102"/>
      <c r="F1064" s="102"/>
      <c r="G1064" s="102"/>
      <c r="H1064" s="33"/>
      <c r="I1064" s="33"/>
      <c r="J1064" s="33"/>
      <c r="K1064" s="153"/>
      <c r="L1064" s="154"/>
      <c r="M1064" s="155"/>
      <c r="N1064" s="103" t="s">
        <v>284</v>
      </c>
      <c r="O1064" s="103"/>
      <c r="P1064" s="103"/>
      <c r="Q1064" s="33"/>
      <c r="R1064" s="33"/>
      <c r="S1064" s="33"/>
      <c r="T1064" s="33"/>
      <c r="U1064" s="33"/>
      <c r="V1064" s="33"/>
      <c r="W1064" s="32"/>
      <c r="X1064" s="32"/>
      <c r="Y1064" s="32"/>
      <c r="Z1064" s="153"/>
      <c r="AA1064" s="154"/>
      <c r="AB1064" s="155"/>
      <c r="AC1064" s="103" t="s">
        <v>284</v>
      </c>
      <c r="AD1064" s="33"/>
      <c r="AE1064" s="4"/>
      <c r="AH1064" s="111" t="b">
        <v>0</v>
      </c>
      <c r="AI1064" s="36">
        <f>K1064</f>
        <v>0</v>
      </c>
      <c r="AJ1064" s="111" t="b">
        <v>0</v>
      </c>
      <c r="AK1064" s="36">
        <f>Z1064</f>
        <v>0</v>
      </c>
      <c r="AL1064" s="121" t="s">
        <v>572</v>
      </c>
      <c r="AM1064" s="121" t="s">
        <v>573</v>
      </c>
    </row>
    <row r="1065" spans="4:39" ht="7.5" customHeight="1">
      <c r="D1065" s="102"/>
      <c r="E1065" s="102"/>
      <c r="F1065" s="102"/>
      <c r="G1065" s="102"/>
      <c r="H1065" s="33"/>
      <c r="I1065" s="33"/>
      <c r="J1065" s="33"/>
      <c r="K1065" s="32"/>
      <c r="L1065" s="32"/>
      <c r="M1065" s="32"/>
      <c r="N1065" s="32"/>
      <c r="O1065" s="103"/>
      <c r="P1065" s="103"/>
      <c r="Q1065" s="33"/>
      <c r="R1065" s="33"/>
      <c r="S1065" s="33"/>
      <c r="T1065" s="33"/>
      <c r="U1065" s="33"/>
      <c r="V1065" s="33"/>
      <c r="W1065" s="33"/>
      <c r="X1065" s="33"/>
      <c r="Y1065" s="33"/>
      <c r="Z1065" s="33"/>
      <c r="AA1065" s="33"/>
      <c r="AB1065" s="33"/>
      <c r="AC1065" s="33"/>
      <c r="AD1065" s="33"/>
      <c r="AE1065" s="4"/>
      <c r="AH1065" s="36">
        <f>IF(AH1064=TRUE,CONCATENATE(AL1064,";",AI1064),0)</f>
        <v>0</v>
      </c>
      <c r="AJ1065" s="36">
        <f>IF(AJ1064=TRUE,CONCATENATE(AM1064,";",AK1064),0)</f>
        <v>0</v>
      </c>
      <c r="AL1065" s="121"/>
      <c r="AM1065" s="121"/>
    </row>
    <row r="1066" spans="4:39" ht="15" customHeight="1">
      <c r="D1066" s="102"/>
      <c r="E1066" s="102"/>
      <c r="F1066" s="102"/>
      <c r="G1066" s="102"/>
      <c r="H1066" s="33"/>
      <c r="I1066" s="33"/>
      <c r="J1066" s="33"/>
      <c r="K1066" s="153"/>
      <c r="L1066" s="154"/>
      <c r="M1066" s="155"/>
      <c r="N1066" s="103" t="s">
        <v>284</v>
      </c>
      <c r="O1066" s="103"/>
      <c r="P1066" s="103"/>
      <c r="Q1066" s="33"/>
      <c r="R1066" s="33"/>
      <c r="S1066" s="33"/>
      <c r="T1066" s="33"/>
      <c r="U1066" s="33"/>
      <c r="V1066" s="33"/>
      <c r="W1066" s="33"/>
      <c r="X1066" s="33"/>
      <c r="Y1066" s="33"/>
      <c r="Z1066" s="33"/>
      <c r="AA1066" s="33"/>
      <c r="AB1066" s="33"/>
      <c r="AC1066" s="33"/>
      <c r="AD1066" s="33"/>
      <c r="AE1066" s="4"/>
      <c r="AH1066" s="111" t="b">
        <v>0</v>
      </c>
      <c r="AI1066" s="36">
        <f>K1066</f>
        <v>0</v>
      </c>
      <c r="AJ1066" s="111" t="b">
        <v>0</v>
      </c>
      <c r="AL1066" s="121" t="s">
        <v>547</v>
      </c>
      <c r="AM1066" s="121" t="s">
        <v>574</v>
      </c>
    </row>
    <row r="1067" spans="4:39" ht="7.5" customHeight="1">
      <c r="D1067" s="102"/>
      <c r="E1067" s="102"/>
      <c r="F1067" s="102"/>
      <c r="G1067" s="102"/>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4"/>
      <c r="AH1067" s="36">
        <f>IF(AH1066=TRUE,CONCATENATE(AL1066,";",AI1066),0)</f>
        <v>0</v>
      </c>
      <c r="AJ1067" s="36">
        <f>IF(AJ1066=TRUE,CONCATENATE(AM1066,";",AK1066),0)</f>
        <v>0</v>
      </c>
      <c r="AL1067" s="121"/>
      <c r="AM1067" s="121"/>
    </row>
    <row r="1068" spans="4:39" ht="15" customHeight="1">
      <c r="D1068" s="102"/>
      <c r="E1068" s="102"/>
      <c r="F1068" s="102"/>
      <c r="G1068" s="102"/>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4"/>
      <c r="AH1068" s="111" t="b">
        <v>0</v>
      </c>
      <c r="AL1068" s="121" t="s">
        <v>548</v>
      </c>
      <c r="AM1068" s="121"/>
    </row>
    <row r="1069" spans="4:34" ht="5.25" customHeight="1">
      <c r="D1069" s="102"/>
      <c r="E1069" s="102"/>
      <c r="F1069" s="102"/>
      <c r="G1069" s="102"/>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4"/>
      <c r="AH1069" s="36">
        <f>IF(AH1068=TRUE,CONCATENATE(AL1068,";",AI1068),0)</f>
        <v>0</v>
      </c>
    </row>
    <row r="1070" spans="4:34" ht="18.75" customHeight="1">
      <c r="D1070" s="18" t="s">
        <v>281</v>
      </c>
      <c r="E1070" s="18"/>
      <c r="F1070" s="18"/>
      <c r="G1070" s="18"/>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H1070" s="38" t="str">
        <f>AH1061&amp;"@"&amp;AJ1061&amp;"@"&amp;AH1063&amp;"@"&amp;AJ1063&amp;"@"&amp;AH1065&amp;"@"&amp;AJ1065&amp;"@"&amp;AH1067&amp;"@"&amp;AJ1067&amp;"@"&amp;AH1069</f>
        <v>0@0@0@0@0@0@0@0@0</v>
      </c>
    </row>
    <row r="1071" spans="4:31" ht="5.25" customHeight="1">
      <c r="D1071" s="102"/>
      <c r="E1071" s="102"/>
      <c r="F1071" s="102"/>
      <c r="G1071" s="102"/>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4"/>
    </row>
    <row r="1072" spans="4:39" ht="15" customHeight="1">
      <c r="D1072" s="102"/>
      <c r="E1072" s="102"/>
      <c r="F1072" s="102"/>
      <c r="G1072" s="102"/>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4"/>
      <c r="AH1072" s="111" t="b">
        <v>0</v>
      </c>
      <c r="AJ1072" s="111" t="b">
        <v>0</v>
      </c>
      <c r="AL1072" s="121" t="s">
        <v>515</v>
      </c>
      <c r="AM1072" s="121" t="s">
        <v>516</v>
      </c>
    </row>
    <row r="1073" spans="4:39" ht="7.5" customHeight="1">
      <c r="D1073" s="102"/>
      <c r="E1073" s="102"/>
      <c r="F1073" s="102"/>
      <c r="G1073" s="102"/>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4"/>
      <c r="AH1073" s="36">
        <f>IF(AH1072=TRUE,CONCATENATE(AL1072,";",AI1072),0)</f>
        <v>0</v>
      </c>
      <c r="AJ1073" s="36">
        <f>IF(AJ1072=TRUE,CONCATENATE(AM1072,";",AK1072),0)</f>
        <v>0</v>
      </c>
      <c r="AL1073" s="121"/>
      <c r="AM1073" s="121"/>
    </row>
    <row r="1074" spans="4:39" ht="15" customHeight="1">
      <c r="D1074" s="102"/>
      <c r="E1074" s="102"/>
      <c r="F1074" s="102"/>
      <c r="G1074" s="102"/>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4"/>
      <c r="AH1074" s="111" t="b">
        <v>0</v>
      </c>
      <c r="AJ1074" s="111" t="b">
        <v>0</v>
      </c>
      <c r="AL1074" s="121" t="s">
        <v>517</v>
      </c>
      <c r="AM1074" s="121" t="s">
        <v>519</v>
      </c>
    </row>
    <row r="1075" spans="4:39" ht="7.5" customHeight="1">
      <c r="D1075" s="102"/>
      <c r="E1075" s="102"/>
      <c r="F1075" s="102"/>
      <c r="G1075" s="102"/>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4"/>
      <c r="AH1075" s="36">
        <f>IF(AH1074=TRUE,CONCATENATE(AL1074,";",AI1074),0)</f>
        <v>0</v>
      </c>
      <c r="AJ1075" s="36">
        <f>IF(AJ1074=TRUE,CONCATENATE(AM1074,";",AK1074),0)</f>
        <v>0</v>
      </c>
      <c r="AL1075" s="121"/>
      <c r="AM1075" s="121"/>
    </row>
    <row r="1076" spans="4:39" ht="15" customHeight="1">
      <c r="D1076" s="102"/>
      <c r="E1076" s="102"/>
      <c r="F1076" s="102"/>
      <c r="G1076" s="102"/>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4"/>
      <c r="AH1076" s="111" t="b">
        <v>0</v>
      </c>
      <c r="AJ1076" s="111" t="b">
        <v>0</v>
      </c>
      <c r="AL1076" s="121" t="s">
        <v>572</v>
      </c>
      <c r="AM1076" s="121" t="s">
        <v>573</v>
      </c>
    </row>
    <row r="1077" spans="4:39" ht="7.5" customHeight="1">
      <c r="D1077" s="102"/>
      <c r="E1077" s="102"/>
      <c r="F1077" s="102"/>
      <c r="G1077" s="102"/>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4"/>
      <c r="AH1077" s="36">
        <f>IF(AH1076=TRUE,CONCATENATE(AL1076,";",AI1076),0)</f>
        <v>0</v>
      </c>
      <c r="AJ1077" s="36">
        <f>IF(AJ1076=TRUE,CONCATENATE(AM1076,";",AK1076),0)</f>
        <v>0</v>
      </c>
      <c r="AL1077" s="121"/>
      <c r="AM1077" s="121"/>
    </row>
    <row r="1078" spans="4:39" ht="15" customHeight="1">
      <c r="D1078" s="102"/>
      <c r="E1078" s="102"/>
      <c r="F1078" s="102"/>
      <c r="G1078" s="102"/>
      <c r="H1078" s="33"/>
      <c r="I1078" s="33"/>
      <c r="J1078" s="33"/>
      <c r="K1078" s="153"/>
      <c r="L1078" s="154"/>
      <c r="M1078" s="155"/>
      <c r="N1078" s="103" t="s">
        <v>284</v>
      </c>
      <c r="O1078" s="103"/>
      <c r="P1078" s="103"/>
      <c r="Q1078" s="33"/>
      <c r="R1078" s="33"/>
      <c r="S1078" s="33"/>
      <c r="T1078" s="33"/>
      <c r="U1078" s="33"/>
      <c r="V1078" s="33"/>
      <c r="W1078" s="32"/>
      <c r="X1078" s="32"/>
      <c r="Y1078" s="32"/>
      <c r="Z1078" s="153"/>
      <c r="AA1078" s="154"/>
      <c r="AB1078" s="155"/>
      <c r="AC1078" s="103" t="s">
        <v>284</v>
      </c>
      <c r="AD1078" s="33"/>
      <c r="AE1078" s="4"/>
      <c r="AH1078" s="111" t="b">
        <v>0</v>
      </c>
      <c r="AI1078" s="36">
        <f>K1078</f>
        <v>0</v>
      </c>
      <c r="AJ1078" s="111" t="b">
        <v>0</v>
      </c>
      <c r="AK1078" s="36">
        <f>Z1078</f>
        <v>0</v>
      </c>
      <c r="AL1078" s="121" t="s">
        <v>547</v>
      </c>
      <c r="AM1078" s="121" t="s">
        <v>574</v>
      </c>
    </row>
    <row r="1079" spans="4:39" ht="7.5" customHeight="1">
      <c r="D1079" s="102"/>
      <c r="E1079" s="102"/>
      <c r="F1079" s="102"/>
      <c r="G1079" s="102"/>
      <c r="H1079" s="33"/>
      <c r="I1079" s="33"/>
      <c r="J1079" s="33"/>
      <c r="K1079" s="33"/>
      <c r="L1079" s="33"/>
      <c r="M1079" s="33"/>
      <c r="N1079" s="103"/>
      <c r="O1079" s="103"/>
      <c r="P1079" s="103"/>
      <c r="Q1079" s="33"/>
      <c r="R1079" s="33"/>
      <c r="S1079" s="33"/>
      <c r="T1079" s="33"/>
      <c r="U1079" s="33"/>
      <c r="V1079" s="33"/>
      <c r="W1079" s="33"/>
      <c r="X1079" s="33"/>
      <c r="Y1079" s="33"/>
      <c r="Z1079" s="103"/>
      <c r="AA1079" s="103"/>
      <c r="AB1079" s="103"/>
      <c r="AC1079" s="33"/>
      <c r="AD1079" s="33"/>
      <c r="AE1079" s="4"/>
      <c r="AH1079" s="36">
        <f>IF(AH1078=TRUE,CONCATENATE(AL1078,";",AI1078),0)</f>
        <v>0</v>
      </c>
      <c r="AJ1079" s="36">
        <f>IF(AJ1078=TRUE,CONCATENATE(AM1078,";",AK1078),0)</f>
        <v>0</v>
      </c>
      <c r="AL1079" s="121"/>
      <c r="AM1079" s="121"/>
    </row>
    <row r="1080" spans="4:39" ht="15" customHeight="1">
      <c r="D1080" s="102"/>
      <c r="E1080" s="102"/>
      <c r="F1080" s="102"/>
      <c r="G1080" s="102"/>
      <c r="H1080" s="33"/>
      <c r="I1080" s="33"/>
      <c r="J1080" s="33"/>
      <c r="K1080" s="153"/>
      <c r="L1080" s="154"/>
      <c r="M1080" s="155"/>
      <c r="N1080" s="103" t="s">
        <v>284</v>
      </c>
      <c r="O1080" s="103"/>
      <c r="P1080" s="103"/>
      <c r="Q1080" s="33"/>
      <c r="R1080" s="33"/>
      <c r="S1080" s="33"/>
      <c r="T1080" s="33"/>
      <c r="U1080" s="33"/>
      <c r="V1080" s="33"/>
      <c r="W1080" s="32"/>
      <c r="X1080" s="32"/>
      <c r="Y1080" s="32"/>
      <c r="Z1080" s="153"/>
      <c r="AA1080" s="154"/>
      <c r="AB1080" s="155"/>
      <c r="AC1080" s="103" t="s">
        <v>284</v>
      </c>
      <c r="AD1080" s="33"/>
      <c r="AE1080" s="4"/>
      <c r="AH1080" s="111" t="b">
        <v>0</v>
      </c>
      <c r="AI1080" s="36">
        <f>K1080</f>
        <v>0</v>
      </c>
      <c r="AJ1080" s="111" t="b">
        <v>0</v>
      </c>
      <c r="AK1080" s="36">
        <f>Z1080</f>
        <v>0</v>
      </c>
      <c r="AL1080" s="121" t="s">
        <v>548</v>
      </c>
      <c r="AM1080" s="121" t="s">
        <v>549</v>
      </c>
    </row>
    <row r="1081" spans="4:39" ht="7.5" customHeight="1">
      <c r="D1081" s="102"/>
      <c r="E1081" s="102"/>
      <c r="F1081" s="102"/>
      <c r="G1081" s="102"/>
      <c r="H1081" s="33"/>
      <c r="I1081" s="33"/>
      <c r="J1081" s="33"/>
      <c r="K1081" s="33"/>
      <c r="L1081" s="33"/>
      <c r="M1081" s="33"/>
      <c r="N1081" s="103"/>
      <c r="O1081" s="103"/>
      <c r="P1081" s="103"/>
      <c r="Q1081" s="33"/>
      <c r="R1081" s="33"/>
      <c r="S1081" s="33"/>
      <c r="T1081" s="33"/>
      <c r="U1081" s="33"/>
      <c r="V1081" s="33"/>
      <c r="W1081" s="33"/>
      <c r="X1081" s="33"/>
      <c r="Y1081" s="33"/>
      <c r="Z1081" s="103"/>
      <c r="AA1081" s="103"/>
      <c r="AB1081" s="103"/>
      <c r="AC1081" s="33"/>
      <c r="AD1081" s="33"/>
      <c r="AE1081" s="4"/>
      <c r="AH1081" s="36">
        <f>IF(AH1080=TRUE,CONCATENATE(AL1080,";",AI1080),0)</f>
        <v>0</v>
      </c>
      <c r="AJ1081" s="36">
        <f>IF(AJ1080=TRUE,CONCATENATE(AM1080,";",AK1080),0)</f>
        <v>0</v>
      </c>
      <c r="AL1081" s="121"/>
      <c r="AM1081" s="121"/>
    </row>
    <row r="1082" spans="4:39" ht="15" customHeight="1">
      <c r="D1082" s="102"/>
      <c r="E1082" s="102"/>
      <c r="F1082" s="102"/>
      <c r="G1082" s="102"/>
      <c r="H1082" s="33"/>
      <c r="I1082" s="33"/>
      <c r="J1082" s="33"/>
      <c r="K1082" s="33"/>
      <c r="L1082" s="33"/>
      <c r="M1082" s="33"/>
      <c r="N1082" s="103"/>
      <c r="O1082" s="103"/>
      <c r="P1082" s="103"/>
      <c r="Q1082" s="33"/>
      <c r="R1082" s="33"/>
      <c r="S1082" s="33"/>
      <c r="T1082" s="33"/>
      <c r="U1082" s="33"/>
      <c r="V1082" s="33"/>
      <c r="W1082" s="33"/>
      <c r="X1082" s="33"/>
      <c r="Y1082" s="33"/>
      <c r="Z1082" s="103"/>
      <c r="AA1082" s="103"/>
      <c r="AB1082" s="103"/>
      <c r="AC1082" s="33"/>
      <c r="AD1082" s="33"/>
      <c r="AE1082" s="4"/>
      <c r="AH1082" s="111" t="b">
        <v>0</v>
      </c>
      <c r="AJ1082" s="111" t="b">
        <v>0</v>
      </c>
      <c r="AL1082" s="121" t="s">
        <v>575</v>
      </c>
      <c r="AM1082" s="121" t="s">
        <v>550</v>
      </c>
    </row>
    <row r="1083" spans="4:39" ht="7.5" customHeight="1">
      <c r="D1083" s="102"/>
      <c r="E1083" s="102"/>
      <c r="F1083" s="102"/>
      <c r="G1083" s="102"/>
      <c r="H1083" s="33"/>
      <c r="I1083" s="33"/>
      <c r="J1083" s="33"/>
      <c r="K1083" s="33"/>
      <c r="L1083" s="33"/>
      <c r="M1083" s="33"/>
      <c r="N1083" s="103"/>
      <c r="O1083" s="103"/>
      <c r="P1083" s="103"/>
      <c r="Q1083" s="33"/>
      <c r="R1083" s="33"/>
      <c r="S1083" s="33"/>
      <c r="T1083" s="33"/>
      <c r="U1083" s="33"/>
      <c r="V1083" s="33"/>
      <c r="W1083" s="33"/>
      <c r="X1083" s="33"/>
      <c r="Y1083" s="33"/>
      <c r="Z1083" s="103"/>
      <c r="AA1083" s="103"/>
      <c r="AB1083" s="103"/>
      <c r="AC1083" s="33"/>
      <c r="AD1083" s="33"/>
      <c r="AE1083" s="4"/>
      <c r="AH1083" s="36">
        <f>IF(AH1082=TRUE,CONCATENATE(AL1082,";",AI1082),0)</f>
        <v>0</v>
      </c>
      <c r="AJ1083" s="36">
        <f>IF(AJ1082=TRUE,CONCATENATE(AM1082,";",AK1082),0)</f>
        <v>0</v>
      </c>
      <c r="AL1083" s="121"/>
      <c r="AM1083" s="121"/>
    </row>
    <row r="1084" spans="4:39" ht="15" customHeight="1">
      <c r="D1084" s="102"/>
      <c r="E1084" s="102"/>
      <c r="F1084" s="102"/>
      <c r="G1084" s="102"/>
      <c r="H1084" s="33"/>
      <c r="I1084" s="33"/>
      <c r="J1084" s="33"/>
      <c r="K1084" s="153"/>
      <c r="L1084" s="154"/>
      <c r="M1084" s="155"/>
      <c r="N1084" s="103" t="s">
        <v>284</v>
      </c>
      <c r="O1084" s="103"/>
      <c r="P1084" s="103"/>
      <c r="Q1084" s="33"/>
      <c r="R1084" s="33"/>
      <c r="S1084" s="33"/>
      <c r="T1084" s="33"/>
      <c r="U1084" s="33"/>
      <c r="V1084" s="33"/>
      <c r="W1084" s="33"/>
      <c r="X1084" s="33"/>
      <c r="Y1084" s="33"/>
      <c r="Z1084" s="103"/>
      <c r="AA1084" s="103"/>
      <c r="AB1084" s="103"/>
      <c r="AC1084" s="33"/>
      <c r="AD1084" s="33"/>
      <c r="AE1084" s="4"/>
      <c r="AH1084" s="111" t="b">
        <v>0</v>
      </c>
      <c r="AI1084" s="36">
        <f>K1084</f>
        <v>0</v>
      </c>
      <c r="AJ1084" s="111" t="b">
        <v>0</v>
      </c>
      <c r="AL1084" s="121" t="s">
        <v>551</v>
      </c>
      <c r="AM1084" s="121" t="s">
        <v>552</v>
      </c>
    </row>
    <row r="1085" spans="4:39" ht="7.5" customHeight="1">
      <c r="D1085" s="102"/>
      <c r="E1085" s="102"/>
      <c r="F1085" s="102"/>
      <c r="G1085" s="102"/>
      <c r="H1085" s="33"/>
      <c r="I1085" s="33"/>
      <c r="J1085" s="33"/>
      <c r="K1085" s="33"/>
      <c r="L1085" s="33"/>
      <c r="M1085" s="33"/>
      <c r="N1085" s="33"/>
      <c r="O1085" s="33"/>
      <c r="P1085" s="33"/>
      <c r="Q1085" s="33"/>
      <c r="R1085" s="33"/>
      <c r="S1085" s="33"/>
      <c r="T1085" s="33"/>
      <c r="U1085" s="33"/>
      <c r="V1085" s="33"/>
      <c r="W1085" s="33"/>
      <c r="X1085" s="33"/>
      <c r="Y1085" s="33"/>
      <c r="Z1085" s="103"/>
      <c r="AA1085" s="103"/>
      <c r="AB1085" s="103"/>
      <c r="AC1085" s="33"/>
      <c r="AD1085" s="33"/>
      <c r="AE1085" s="4"/>
      <c r="AH1085" s="36">
        <f>IF(AH1084=TRUE,CONCATENATE(AL1084,";",AI1084),0)</f>
        <v>0</v>
      </c>
      <c r="AJ1085" s="36">
        <f>IF(AJ1084=TRUE,CONCATENATE(AM1084,";",AK1084),0)</f>
        <v>0</v>
      </c>
      <c r="AL1085" s="121"/>
      <c r="AM1085" s="121"/>
    </row>
    <row r="1086" spans="4:39" ht="15" customHeight="1">
      <c r="D1086" s="32"/>
      <c r="E1086" s="32"/>
      <c r="F1086" s="32"/>
      <c r="G1086" s="32"/>
      <c r="H1086" s="33"/>
      <c r="I1086" s="33"/>
      <c r="J1086" s="33"/>
      <c r="K1086" s="33"/>
      <c r="L1086" s="33"/>
      <c r="M1086" s="33"/>
      <c r="N1086" s="33"/>
      <c r="O1086" s="33"/>
      <c r="P1086" s="33"/>
      <c r="Q1086" s="33"/>
      <c r="R1086" s="33"/>
      <c r="S1086" s="33"/>
      <c r="T1086" s="33"/>
      <c r="U1086" s="33"/>
      <c r="V1086" s="33"/>
      <c r="W1086" s="32"/>
      <c r="X1086" s="32"/>
      <c r="Y1086" s="32"/>
      <c r="Z1086" s="153"/>
      <c r="AA1086" s="154"/>
      <c r="AB1086" s="155"/>
      <c r="AC1086" s="103" t="s">
        <v>284</v>
      </c>
      <c r="AD1086" s="103"/>
      <c r="AE1086" s="10"/>
      <c r="AH1086" s="111" t="b">
        <v>0</v>
      </c>
      <c r="AJ1086" s="111" t="b">
        <v>0</v>
      </c>
      <c r="AK1086" s="36">
        <f>Z1086</f>
        <v>0</v>
      </c>
      <c r="AL1086" s="121" t="s">
        <v>553</v>
      </c>
      <c r="AM1086" s="121" t="s">
        <v>576</v>
      </c>
    </row>
    <row r="1087" spans="4:39" ht="7.5" customHeight="1">
      <c r="D1087" s="102"/>
      <c r="E1087" s="102"/>
      <c r="F1087" s="102"/>
      <c r="G1087" s="102"/>
      <c r="H1087" s="33"/>
      <c r="I1087" s="33"/>
      <c r="J1087" s="33"/>
      <c r="K1087" s="33"/>
      <c r="L1087" s="33"/>
      <c r="M1087" s="33"/>
      <c r="N1087" s="33"/>
      <c r="O1087" s="33"/>
      <c r="P1087" s="33"/>
      <c r="Q1087" s="33"/>
      <c r="R1087" s="33"/>
      <c r="S1087" s="33"/>
      <c r="T1087" s="33"/>
      <c r="U1087" s="33"/>
      <c r="V1087" s="33"/>
      <c r="W1087" s="33"/>
      <c r="X1087" s="33"/>
      <c r="Y1087" s="33"/>
      <c r="Z1087" s="103"/>
      <c r="AA1087" s="103"/>
      <c r="AB1087" s="103"/>
      <c r="AC1087" s="33"/>
      <c r="AD1087" s="33"/>
      <c r="AE1087" s="4"/>
      <c r="AH1087" s="36">
        <f>IF(AH1086=TRUE,CONCATENATE(AL1086,";",AI1086),0)</f>
        <v>0</v>
      </c>
      <c r="AJ1087" s="36">
        <f>IF(AJ1086=TRUE,CONCATENATE(AM1086,";",AK1086),0)</f>
        <v>0</v>
      </c>
      <c r="AL1087" s="121"/>
      <c r="AM1087" s="121"/>
    </row>
    <row r="1088" spans="4:39" ht="15" customHeight="1">
      <c r="D1088" s="102"/>
      <c r="E1088" s="102"/>
      <c r="F1088" s="102"/>
      <c r="G1088" s="102"/>
      <c r="H1088" s="33"/>
      <c r="I1088" s="33"/>
      <c r="J1088" s="33"/>
      <c r="K1088" s="33"/>
      <c r="L1088" s="33"/>
      <c r="M1088" s="33"/>
      <c r="N1088" s="33"/>
      <c r="O1088" s="33"/>
      <c r="P1088" s="33"/>
      <c r="Q1088" s="33"/>
      <c r="R1088" s="33"/>
      <c r="S1088" s="33"/>
      <c r="T1088" s="32"/>
      <c r="U1088" s="32"/>
      <c r="V1088" s="32"/>
      <c r="W1088" s="32"/>
      <c r="X1088" s="32"/>
      <c r="Y1088" s="32"/>
      <c r="Z1088" s="33"/>
      <c r="AA1088" s="33"/>
      <c r="AB1088" s="33"/>
      <c r="AC1088" s="33"/>
      <c r="AD1088" s="33"/>
      <c r="AE1088" s="4"/>
      <c r="AH1088" s="111" t="b">
        <v>0</v>
      </c>
      <c r="AJ1088" s="111" t="b">
        <v>0</v>
      </c>
      <c r="AL1088" s="121" t="s">
        <v>554</v>
      </c>
      <c r="AM1088" s="121" t="s">
        <v>555</v>
      </c>
    </row>
    <row r="1089" spans="4:39" ht="4.5" customHeight="1">
      <c r="D1089" s="102"/>
      <c r="E1089" s="102"/>
      <c r="F1089" s="102"/>
      <c r="G1089" s="102"/>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4"/>
      <c r="AH1089" s="36">
        <f>IF(AH1088=TRUE,CONCATENATE(AL1088,";",AI1088),0)</f>
        <v>0</v>
      </c>
      <c r="AJ1089" s="36">
        <f>IF(AJ1088=TRUE,CONCATENATE(AM1088,";",AK1088),0)</f>
        <v>0</v>
      </c>
      <c r="AL1089" s="146"/>
      <c r="AM1089" s="146"/>
    </row>
    <row r="1090" spans="4:39" ht="15" customHeight="1">
      <c r="D1090" s="102"/>
      <c r="E1090" s="102"/>
      <c r="F1090" s="102"/>
      <c r="G1090" s="102"/>
      <c r="H1090" s="33"/>
      <c r="I1090" s="33"/>
      <c r="J1090" s="33"/>
      <c r="K1090" s="33"/>
      <c r="L1090" s="33"/>
      <c r="M1090" s="33"/>
      <c r="N1090" s="33"/>
      <c r="O1090" s="33"/>
      <c r="P1090" s="33"/>
      <c r="Q1090" s="33"/>
      <c r="R1090" s="33"/>
      <c r="S1090" s="33"/>
      <c r="T1090" s="32"/>
      <c r="U1090" s="32"/>
      <c r="V1090" s="32"/>
      <c r="W1090" s="32"/>
      <c r="X1090" s="32"/>
      <c r="Y1090" s="32"/>
      <c r="Z1090" s="33"/>
      <c r="AA1090" s="33"/>
      <c r="AB1090" s="33"/>
      <c r="AC1090" s="33"/>
      <c r="AD1090" s="33"/>
      <c r="AE1090" s="4"/>
      <c r="AH1090" s="111" t="b">
        <v>0</v>
      </c>
      <c r="AL1090" s="121" t="s">
        <v>556</v>
      </c>
      <c r="AM1090" s="121"/>
    </row>
    <row r="1091" spans="4:39" ht="5.25" customHeight="1">
      <c r="D1091" s="102"/>
      <c r="E1091" s="102"/>
      <c r="F1091" s="102"/>
      <c r="G1091" s="102"/>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4"/>
      <c r="AH1091" s="36">
        <f>IF(AH1090=TRUE,CONCATENATE(AL1090,";",AI1090),0)</f>
        <v>0</v>
      </c>
      <c r="AL1091" s="121"/>
      <c r="AM1091" s="121"/>
    </row>
    <row r="1092" spans="4:39" ht="18.75" customHeight="1">
      <c r="D1092" s="18" t="s">
        <v>282</v>
      </c>
      <c r="E1092" s="18"/>
      <c r="F1092" s="18"/>
      <c r="G1092" s="18"/>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H1092" s="146" t="str">
        <f>AH1073&amp;"@"&amp;AJ1073&amp;"@"&amp;AH1075&amp;"@"&amp;AJ1075&amp;"@"&amp;AH1077&amp;"@"&amp;AJ1077&amp;"@"&amp;AH1079&amp;"@"&amp;AJ1079&amp;"@"&amp;AH1081&amp;"@"&amp;AJ1081&amp;"@"&amp;AH1083&amp;"@"&amp;AJ1083&amp;"@"&amp;AH1085&amp;"@"&amp;AJ1085&amp;"@"&amp;AH1087&amp;"@"&amp;AJ1087&amp;"@"&amp;AH1089&amp;"@"&amp;AJ1089&amp;"@"&amp;AH1091</f>
        <v>0@0@0@0@0@0@0@0@0@0@0@0@0@0@0@0@0@0@0</v>
      </c>
      <c r="AL1092" s="145"/>
      <c r="AM1092" s="145"/>
    </row>
    <row r="1093" spans="4:31" ht="5.25" customHeight="1">
      <c r="D1093" s="102"/>
      <c r="E1093" s="102"/>
      <c r="F1093" s="102"/>
      <c r="G1093" s="102"/>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4"/>
    </row>
    <row r="1094" spans="4:39" ht="15" customHeight="1">
      <c r="D1094" s="102"/>
      <c r="E1094" s="102"/>
      <c r="F1094" s="102"/>
      <c r="G1094" s="102"/>
      <c r="H1094" s="33"/>
      <c r="I1094" s="33"/>
      <c r="J1094" s="33"/>
      <c r="K1094" s="33"/>
      <c r="L1094" s="33"/>
      <c r="M1094" s="33"/>
      <c r="N1094" s="33"/>
      <c r="O1094" s="33"/>
      <c r="P1094" s="33"/>
      <c r="Q1094" s="33"/>
      <c r="R1094" s="33"/>
      <c r="S1094" s="33"/>
      <c r="T1094" s="32"/>
      <c r="U1094" s="32"/>
      <c r="V1094" s="32"/>
      <c r="W1094" s="32"/>
      <c r="X1094" s="32"/>
      <c r="Y1094" s="32"/>
      <c r="Z1094" s="33"/>
      <c r="AA1094" s="33"/>
      <c r="AB1094" s="33"/>
      <c r="AC1094" s="33"/>
      <c r="AD1094" s="33"/>
      <c r="AE1094" s="4"/>
      <c r="AH1094" s="111" t="b">
        <v>0</v>
      </c>
      <c r="AJ1094" s="111" t="b">
        <v>0</v>
      </c>
      <c r="AL1094" s="121" t="s">
        <v>515</v>
      </c>
      <c r="AM1094" s="121" t="s">
        <v>516</v>
      </c>
    </row>
    <row r="1095" spans="4:39" ht="7.5" customHeight="1">
      <c r="D1095" s="102"/>
      <c r="E1095" s="102"/>
      <c r="F1095" s="102"/>
      <c r="G1095" s="102"/>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4"/>
      <c r="AH1095" s="36">
        <f>IF(AH1094=TRUE,CONCATENATE(AL1094,";",AI1094),0)</f>
        <v>0</v>
      </c>
      <c r="AJ1095" s="36">
        <f>IF(AJ1094=TRUE,CONCATENATE(AM1094,";",AK1094),0)</f>
        <v>0</v>
      </c>
      <c r="AL1095" s="121"/>
      <c r="AM1095" s="121"/>
    </row>
    <row r="1096" spans="4:39" ht="15" customHeight="1">
      <c r="D1096" s="102"/>
      <c r="E1096" s="102"/>
      <c r="F1096" s="102"/>
      <c r="G1096" s="102"/>
      <c r="H1096" s="33"/>
      <c r="I1096" s="33"/>
      <c r="J1096" s="33"/>
      <c r="K1096" s="153"/>
      <c r="L1096" s="154"/>
      <c r="M1096" s="155"/>
      <c r="N1096" s="103" t="s">
        <v>284</v>
      </c>
      <c r="O1096" s="103"/>
      <c r="P1096" s="103"/>
      <c r="Q1096" s="33"/>
      <c r="R1096" s="33"/>
      <c r="S1096" s="33"/>
      <c r="T1096" s="32"/>
      <c r="U1096" s="32"/>
      <c r="V1096" s="32"/>
      <c r="W1096" s="32"/>
      <c r="X1096" s="32"/>
      <c r="Y1096" s="32"/>
      <c r="Z1096" s="153"/>
      <c r="AA1096" s="154"/>
      <c r="AB1096" s="155"/>
      <c r="AC1096" s="103" t="s">
        <v>284</v>
      </c>
      <c r="AD1096" s="33"/>
      <c r="AE1096" s="4"/>
      <c r="AH1096" s="111" t="b">
        <v>0</v>
      </c>
      <c r="AI1096" s="36">
        <f>K1096</f>
        <v>0</v>
      </c>
      <c r="AJ1096" s="111" t="b">
        <v>0</v>
      </c>
      <c r="AK1096" s="36">
        <f>Z1096</f>
        <v>0</v>
      </c>
      <c r="AL1096" s="121" t="s">
        <v>517</v>
      </c>
      <c r="AM1096" s="121" t="s">
        <v>519</v>
      </c>
    </row>
    <row r="1097" spans="4:39" ht="7.5" customHeight="1">
      <c r="D1097" s="102"/>
      <c r="E1097" s="102"/>
      <c r="F1097" s="102"/>
      <c r="G1097" s="102"/>
      <c r="H1097" s="33"/>
      <c r="I1097" s="33"/>
      <c r="J1097" s="33"/>
      <c r="K1097" s="33"/>
      <c r="L1097" s="33"/>
      <c r="M1097" s="33"/>
      <c r="N1097" s="33"/>
      <c r="O1097" s="33"/>
      <c r="P1097" s="33"/>
      <c r="Q1097" s="33"/>
      <c r="R1097" s="33"/>
      <c r="S1097" s="33"/>
      <c r="T1097" s="33"/>
      <c r="U1097" s="33"/>
      <c r="V1097" s="33"/>
      <c r="W1097" s="32"/>
      <c r="X1097" s="32"/>
      <c r="Y1097" s="32"/>
      <c r="Z1097" s="32"/>
      <c r="AA1097" s="32"/>
      <c r="AB1097" s="32"/>
      <c r="AC1097" s="32"/>
      <c r="AD1097" s="33"/>
      <c r="AE1097" s="4"/>
      <c r="AH1097" s="36">
        <f>IF(AH1096=TRUE,CONCATENATE(AL1096,";",AI1096),0)</f>
        <v>0</v>
      </c>
      <c r="AJ1097" s="36">
        <f>IF(AJ1096=TRUE,CONCATENATE(AM1096,";",AK1096),0)</f>
        <v>0</v>
      </c>
      <c r="AL1097" s="121"/>
      <c r="AM1097" s="121"/>
    </row>
    <row r="1098" spans="4:39" ht="15" customHeight="1">
      <c r="D1098" s="102"/>
      <c r="E1098" s="102"/>
      <c r="F1098" s="102"/>
      <c r="G1098" s="102"/>
      <c r="H1098" s="33"/>
      <c r="I1098" s="33"/>
      <c r="J1098" s="33"/>
      <c r="K1098" s="33"/>
      <c r="L1098" s="33"/>
      <c r="M1098" s="33"/>
      <c r="N1098" s="33"/>
      <c r="O1098" s="33"/>
      <c r="P1098" s="33"/>
      <c r="Q1098" s="33"/>
      <c r="R1098" s="33"/>
      <c r="S1098" s="33"/>
      <c r="T1098" s="32"/>
      <c r="U1098" s="32"/>
      <c r="V1098" s="32"/>
      <c r="W1098" s="32"/>
      <c r="X1098" s="32"/>
      <c r="Y1098" s="32"/>
      <c r="Z1098" s="33"/>
      <c r="AA1098" s="33"/>
      <c r="AB1098" s="33"/>
      <c r="AC1098" s="33"/>
      <c r="AD1098" s="33"/>
      <c r="AE1098" s="4"/>
      <c r="AH1098" s="111" t="b">
        <v>0</v>
      </c>
      <c r="AJ1098" s="111" t="b">
        <v>0</v>
      </c>
      <c r="AL1098" s="121" t="s">
        <v>572</v>
      </c>
      <c r="AM1098" s="121" t="s">
        <v>573</v>
      </c>
    </row>
    <row r="1099" spans="4:39" ht="7.5" customHeight="1">
      <c r="D1099" s="102"/>
      <c r="E1099" s="102"/>
      <c r="F1099" s="102"/>
      <c r="G1099" s="102"/>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4"/>
      <c r="AH1099" s="36">
        <f>IF(AH1098=TRUE,CONCATENATE(AL1098,";",AI1098),0)</f>
        <v>0</v>
      </c>
      <c r="AJ1099" s="36">
        <f>IF(AJ1098=TRUE,CONCATENATE(AM1098,";",AK1098),0)</f>
        <v>0</v>
      </c>
      <c r="AL1099" s="121"/>
      <c r="AM1099" s="121"/>
    </row>
    <row r="1100" spans="4:39" ht="15" customHeight="1">
      <c r="D1100" s="102"/>
      <c r="E1100" s="102"/>
      <c r="F1100" s="102"/>
      <c r="G1100" s="102"/>
      <c r="H1100" s="33"/>
      <c r="I1100" s="33"/>
      <c r="J1100" s="33"/>
      <c r="K1100" s="33"/>
      <c r="L1100" s="33"/>
      <c r="M1100" s="33"/>
      <c r="N1100" s="33"/>
      <c r="O1100" s="33"/>
      <c r="P1100" s="33"/>
      <c r="Q1100" s="33"/>
      <c r="R1100" s="33"/>
      <c r="S1100" s="33"/>
      <c r="T1100" s="32"/>
      <c r="U1100" s="32"/>
      <c r="V1100" s="32"/>
      <c r="W1100" s="32"/>
      <c r="X1100" s="32"/>
      <c r="Y1100" s="32"/>
      <c r="Z1100" s="33"/>
      <c r="AA1100" s="33"/>
      <c r="AB1100" s="33"/>
      <c r="AC1100" s="33"/>
      <c r="AD1100" s="33"/>
      <c r="AE1100" s="4"/>
      <c r="AH1100" s="111" t="b">
        <v>0</v>
      </c>
      <c r="AJ1100" s="111" t="b">
        <v>0</v>
      </c>
      <c r="AL1100" s="121" t="s">
        <v>547</v>
      </c>
      <c r="AM1100" s="121" t="s">
        <v>574</v>
      </c>
    </row>
    <row r="1101" spans="4:36" ht="5.25" customHeight="1">
      <c r="D1101" s="102"/>
      <c r="E1101" s="102"/>
      <c r="F1101" s="102"/>
      <c r="G1101" s="102"/>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4"/>
      <c r="AH1101" s="36">
        <f>IF(AH1100=TRUE,CONCATENATE(AL1100,";",AI1100),0)</f>
        <v>0</v>
      </c>
      <c r="AJ1101" s="36">
        <f>IF(AJ1100=TRUE,CONCATENATE(AM1100,";",AK1100),0)</f>
        <v>0</v>
      </c>
    </row>
    <row r="1102" spans="4:34" ht="18.75" customHeight="1">
      <c r="D1102" s="18" t="s">
        <v>250</v>
      </c>
      <c r="E1102" s="18"/>
      <c r="F1102" s="18"/>
      <c r="G1102" s="18"/>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H1102" s="146" t="str">
        <f>AH1095&amp;"@"&amp;AJ1095&amp;"@"&amp;AH1097&amp;"@"&amp;AJ1097&amp;"@"&amp;AH1099&amp;"@"&amp;AJ1099&amp;"@"&amp;AH1101&amp;"@"&amp;AJ1101</f>
        <v>0@0@0@0@0@0@0@0</v>
      </c>
    </row>
    <row r="1103" spans="4:31" ht="5.25" customHeight="1">
      <c r="D1103" s="102"/>
      <c r="E1103" s="102"/>
      <c r="F1103" s="102"/>
      <c r="G1103" s="102"/>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4"/>
    </row>
    <row r="1104" spans="4:39" ht="15" customHeight="1">
      <c r="D1104" s="102"/>
      <c r="E1104" s="102"/>
      <c r="F1104" s="102"/>
      <c r="G1104" s="102"/>
      <c r="H1104" s="33"/>
      <c r="I1104" s="33"/>
      <c r="J1104" s="33"/>
      <c r="K1104" s="33"/>
      <c r="L1104" s="33"/>
      <c r="M1104" s="33"/>
      <c r="N1104" s="33"/>
      <c r="O1104" s="33"/>
      <c r="P1104" s="33"/>
      <c r="Q1104" s="33"/>
      <c r="R1104" s="33"/>
      <c r="S1104" s="33"/>
      <c r="T1104" s="32"/>
      <c r="U1104" s="32"/>
      <c r="V1104" s="32"/>
      <c r="W1104" s="32"/>
      <c r="X1104" s="32"/>
      <c r="Y1104" s="32"/>
      <c r="Z1104" s="33"/>
      <c r="AA1104" s="33"/>
      <c r="AB1104" s="33"/>
      <c r="AC1104" s="33"/>
      <c r="AD1104" s="33"/>
      <c r="AE1104" s="4"/>
      <c r="AH1104" s="111" t="b">
        <v>0</v>
      </c>
      <c r="AJ1104" s="111" t="b">
        <v>0</v>
      </c>
      <c r="AL1104" s="121" t="s">
        <v>515</v>
      </c>
      <c r="AM1104" s="121" t="s">
        <v>516</v>
      </c>
    </row>
    <row r="1105" spans="4:39" ht="7.5" customHeight="1">
      <c r="D1105" s="102"/>
      <c r="E1105" s="102"/>
      <c r="F1105" s="102"/>
      <c r="G1105" s="102"/>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4"/>
      <c r="AH1105" s="36">
        <f>IF(AH1104=TRUE,CONCATENATE(AL1104,";",AI1104),0)</f>
        <v>0</v>
      </c>
      <c r="AJ1105" s="36">
        <f>IF(AJ1104=TRUE,CONCATENATE(AM1104,";",AK1104),0)</f>
        <v>0</v>
      </c>
      <c r="AL1105" s="121"/>
      <c r="AM1105" s="121"/>
    </row>
    <row r="1106" spans="4:39" ht="15" customHeight="1">
      <c r="D1106" s="102"/>
      <c r="E1106" s="102"/>
      <c r="F1106" s="102"/>
      <c r="G1106" s="102"/>
      <c r="H1106" s="33"/>
      <c r="I1106" s="33"/>
      <c r="J1106" s="33"/>
      <c r="K1106" s="153"/>
      <c r="L1106" s="154"/>
      <c r="M1106" s="155"/>
      <c r="N1106" s="103" t="s">
        <v>284</v>
      </c>
      <c r="O1106" s="33"/>
      <c r="P1106" s="33"/>
      <c r="Q1106" s="33"/>
      <c r="R1106" s="33"/>
      <c r="S1106" s="33"/>
      <c r="T1106" s="32"/>
      <c r="U1106" s="32"/>
      <c r="V1106" s="32"/>
      <c r="W1106" s="32"/>
      <c r="X1106" s="32"/>
      <c r="Y1106" s="32"/>
      <c r="Z1106" s="33"/>
      <c r="AA1106" s="33"/>
      <c r="AB1106" s="33"/>
      <c r="AC1106" s="33"/>
      <c r="AD1106" s="33"/>
      <c r="AE1106" s="4"/>
      <c r="AH1106" s="111" t="b">
        <v>0</v>
      </c>
      <c r="AI1106" s="36">
        <f>K1106</f>
        <v>0</v>
      </c>
      <c r="AJ1106" s="111" t="b">
        <v>0</v>
      </c>
      <c r="AL1106" s="121" t="s">
        <v>517</v>
      </c>
      <c r="AM1106" s="121" t="s">
        <v>519</v>
      </c>
    </row>
    <row r="1107" spans="4:39" ht="7.5" customHeight="1">
      <c r="D1107" s="102"/>
      <c r="E1107" s="102"/>
      <c r="F1107" s="102"/>
      <c r="G1107" s="102"/>
      <c r="H1107" s="33"/>
      <c r="I1107" s="33"/>
      <c r="J1107" s="33"/>
      <c r="K1107" s="104"/>
      <c r="L1107" s="104"/>
      <c r="M1107" s="104"/>
      <c r="N1107" s="104"/>
      <c r="O1107" s="103"/>
      <c r="P1107" s="103"/>
      <c r="Q1107" s="33"/>
      <c r="R1107" s="33"/>
      <c r="S1107" s="33"/>
      <c r="T1107" s="32"/>
      <c r="U1107" s="32"/>
      <c r="V1107" s="32"/>
      <c r="W1107" s="32"/>
      <c r="X1107" s="32"/>
      <c r="Y1107" s="32"/>
      <c r="Z1107" s="33"/>
      <c r="AA1107" s="33"/>
      <c r="AB1107" s="33"/>
      <c r="AC1107" s="33"/>
      <c r="AD1107" s="33"/>
      <c r="AE1107" s="4"/>
      <c r="AH1107" s="36">
        <f>IF(AH1106=TRUE,CONCATENATE(AL1106,";",AI1106),0)</f>
        <v>0</v>
      </c>
      <c r="AJ1107" s="36">
        <f>IF(AJ1106=TRUE,CONCATENATE(AM1106,";",AK1106),0)</f>
        <v>0</v>
      </c>
      <c r="AL1107" s="121"/>
      <c r="AM1107" s="121"/>
    </row>
    <row r="1108" spans="4:39" ht="15" customHeight="1">
      <c r="D1108" s="102"/>
      <c r="E1108" s="102"/>
      <c r="F1108" s="102"/>
      <c r="G1108" s="102"/>
      <c r="H1108" s="33"/>
      <c r="I1108" s="33"/>
      <c r="J1108" s="33"/>
      <c r="K1108" s="153"/>
      <c r="L1108" s="154"/>
      <c r="M1108" s="155"/>
      <c r="N1108" s="103" t="s">
        <v>284</v>
      </c>
      <c r="O1108" s="103"/>
      <c r="P1108" s="103"/>
      <c r="Q1108" s="33"/>
      <c r="R1108" s="33"/>
      <c r="S1108" s="33"/>
      <c r="T1108" s="32"/>
      <c r="U1108" s="32"/>
      <c r="V1108" s="32"/>
      <c r="W1108" s="32"/>
      <c r="X1108" s="32"/>
      <c r="Y1108" s="32"/>
      <c r="Z1108" s="153"/>
      <c r="AA1108" s="154"/>
      <c r="AB1108" s="155"/>
      <c r="AC1108" s="103" t="s">
        <v>284</v>
      </c>
      <c r="AD1108" s="33"/>
      <c r="AE1108" s="4"/>
      <c r="AH1108" s="111" t="b">
        <v>0</v>
      </c>
      <c r="AI1108" s="36">
        <f>K1108</f>
        <v>0</v>
      </c>
      <c r="AJ1108" s="111" t="b">
        <v>0</v>
      </c>
      <c r="AK1108" s="36">
        <f>Z1108</f>
        <v>0</v>
      </c>
      <c r="AL1108" s="121" t="s">
        <v>572</v>
      </c>
      <c r="AM1108" s="121" t="s">
        <v>573</v>
      </c>
    </row>
    <row r="1109" spans="4:39" ht="7.5" customHeight="1">
      <c r="D1109" s="102"/>
      <c r="E1109" s="102"/>
      <c r="F1109" s="102"/>
      <c r="G1109" s="102"/>
      <c r="H1109" s="33"/>
      <c r="I1109" s="33"/>
      <c r="J1109" s="33"/>
      <c r="K1109" s="104"/>
      <c r="L1109" s="104"/>
      <c r="M1109" s="104"/>
      <c r="N1109" s="104"/>
      <c r="O1109" s="103"/>
      <c r="P1109" s="103"/>
      <c r="Q1109" s="33"/>
      <c r="R1109" s="33"/>
      <c r="S1109" s="33"/>
      <c r="T1109" s="32"/>
      <c r="U1109" s="32"/>
      <c r="V1109" s="32"/>
      <c r="W1109" s="32"/>
      <c r="X1109" s="32"/>
      <c r="Y1109" s="32"/>
      <c r="Z1109" s="104"/>
      <c r="AA1109" s="104"/>
      <c r="AB1109" s="104"/>
      <c r="AC1109" s="104"/>
      <c r="AD1109" s="33"/>
      <c r="AE1109" s="4"/>
      <c r="AH1109" s="36">
        <f>IF(AH1108=TRUE,CONCATENATE(AL1108,";",AI1108),0)</f>
        <v>0</v>
      </c>
      <c r="AJ1109" s="36">
        <f>IF(AJ1108=TRUE,CONCATENATE(AM1108,";",AK1108),0)</f>
        <v>0</v>
      </c>
      <c r="AL1109" s="121"/>
      <c r="AM1109" s="121"/>
    </row>
    <row r="1110" spans="4:39" ht="15" customHeight="1">
      <c r="D1110" s="102"/>
      <c r="E1110" s="102"/>
      <c r="F1110" s="102"/>
      <c r="G1110" s="102"/>
      <c r="H1110" s="33"/>
      <c r="I1110" s="33"/>
      <c r="J1110" s="33"/>
      <c r="K1110" s="153"/>
      <c r="L1110" s="154"/>
      <c r="M1110" s="155"/>
      <c r="N1110" s="103" t="s">
        <v>284</v>
      </c>
      <c r="O1110" s="103"/>
      <c r="P1110" s="103"/>
      <c r="Q1110" s="33"/>
      <c r="R1110" s="33"/>
      <c r="S1110" s="33"/>
      <c r="T1110" s="32"/>
      <c r="U1110" s="32"/>
      <c r="V1110" s="32"/>
      <c r="W1110" s="32"/>
      <c r="X1110" s="32"/>
      <c r="Y1110" s="32"/>
      <c r="Z1110" s="103"/>
      <c r="AA1110" s="103"/>
      <c r="AB1110" s="103"/>
      <c r="AC1110" s="33"/>
      <c r="AD1110" s="33"/>
      <c r="AE1110" s="4"/>
      <c r="AH1110" s="111" t="b">
        <v>0</v>
      </c>
      <c r="AI1110" s="36">
        <f>K1110</f>
        <v>0</v>
      </c>
      <c r="AJ1110" s="111" t="b">
        <v>0</v>
      </c>
      <c r="AL1110" s="121" t="s">
        <v>547</v>
      </c>
      <c r="AM1110" s="121" t="s">
        <v>574</v>
      </c>
    </row>
    <row r="1111" spans="4:39" ht="7.5" customHeight="1">
      <c r="D1111" s="102"/>
      <c r="E1111" s="102"/>
      <c r="F1111" s="102"/>
      <c r="G1111" s="102"/>
      <c r="H1111" s="33"/>
      <c r="I1111" s="33"/>
      <c r="J1111" s="33"/>
      <c r="K1111" s="33"/>
      <c r="L1111" s="33"/>
      <c r="M1111" s="33"/>
      <c r="N1111" s="103"/>
      <c r="O1111" s="103"/>
      <c r="P1111" s="103"/>
      <c r="Q1111" s="33"/>
      <c r="R1111" s="33"/>
      <c r="S1111" s="33"/>
      <c r="T1111" s="32"/>
      <c r="U1111" s="32"/>
      <c r="V1111" s="32"/>
      <c r="W1111" s="32"/>
      <c r="X1111" s="32"/>
      <c r="Y1111" s="32"/>
      <c r="Z1111" s="103"/>
      <c r="AA1111" s="103"/>
      <c r="AB1111" s="103"/>
      <c r="AC1111" s="33"/>
      <c r="AD1111" s="33"/>
      <c r="AE1111" s="4"/>
      <c r="AH1111" s="36">
        <f>IF(AH1110=TRUE,CONCATENATE(AL1110,";",AI1110),0)</f>
        <v>0</v>
      </c>
      <c r="AJ1111" s="36">
        <f>IF(AJ1110=TRUE,CONCATENATE(AM1110,";",AK1110),0)</f>
        <v>0</v>
      </c>
      <c r="AL1111" s="146"/>
      <c r="AM1111" s="146"/>
    </row>
    <row r="1112" spans="4:39" ht="15" customHeight="1">
      <c r="D1112" s="102"/>
      <c r="E1112" s="102"/>
      <c r="F1112" s="102"/>
      <c r="G1112" s="102"/>
      <c r="H1112" s="33"/>
      <c r="I1112" s="33"/>
      <c r="J1112" s="33"/>
      <c r="K1112" s="33"/>
      <c r="L1112" s="33"/>
      <c r="M1112" s="33"/>
      <c r="N1112" s="103"/>
      <c r="O1112" s="103"/>
      <c r="P1112" s="103"/>
      <c r="Q1112" s="33"/>
      <c r="R1112" s="33"/>
      <c r="S1112" s="33"/>
      <c r="T1112" s="32"/>
      <c r="U1112" s="32"/>
      <c r="V1112" s="32"/>
      <c r="W1112" s="32"/>
      <c r="X1112" s="32"/>
      <c r="Y1112" s="32"/>
      <c r="Z1112" s="153"/>
      <c r="AA1112" s="154"/>
      <c r="AB1112" s="155"/>
      <c r="AC1112" s="103" t="s">
        <v>284</v>
      </c>
      <c r="AD1112" s="33"/>
      <c r="AE1112" s="4"/>
      <c r="AH1112" s="111" t="b">
        <v>0</v>
      </c>
      <c r="AJ1112" s="111" t="b">
        <v>0</v>
      </c>
      <c r="AK1112" s="36">
        <f>Z1112</f>
        <v>0</v>
      </c>
      <c r="AL1112" s="121" t="s">
        <v>548</v>
      </c>
      <c r="AM1112" s="121" t="s">
        <v>549</v>
      </c>
    </row>
    <row r="1113" spans="4:39" ht="7.5" customHeight="1">
      <c r="D1113" s="102"/>
      <c r="E1113" s="102"/>
      <c r="F1113" s="102"/>
      <c r="G1113" s="102"/>
      <c r="H1113" s="33"/>
      <c r="I1113" s="33"/>
      <c r="J1113" s="33"/>
      <c r="K1113" s="33"/>
      <c r="L1113" s="33"/>
      <c r="M1113" s="33"/>
      <c r="N1113" s="103"/>
      <c r="O1113" s="103"/>
      <c r="P1113" s="103"/>
      <c r="Q1113" s="33"/>
      <c r="R1113" s="33"/>
      <c r="S1113" s="33"/>
      <c r="T1113" s="32"/>
      <c r="U1113" s="32"/>
      <c r="V1113" s="32"/>
      <c r="W1113" s="86"/>
      <c r="X1113" s="86"/>
      <c r="Y1113" s="86"/>
      <c r="Z1113" s="103"/>
      <c r="AA1113" s="103"/>
      <c r="AB1113" s="103"/>
      <c r="AC1113" s="33"/>
      <c r="AD1113" s="33"/>
      <c r="AE1113" s="4"/>
      <c r="AH1113" s="36">
        <f>IF(AH1112=TRUE,CONCATENATE(AL1112,";",AI1112),0)</f>
        <v>0</v>
      </c>
      <c r="AJ1113" s="36">
        <f>IF(AJ1112=TRUE,CONCATENATE(AM1112,";",AK1112),0)</f>
        <v>0</v>
      </c>
      <c r="AL1113" s="146"/>
      <c r="AM1113" s="146"/>
    </row>
    <row r="1114" spans="4:39" ht="15" customHeight="1">
      <c r="D1114" s="102"/>
      <c r="E1114" s="102"/>
      <c r="F1114" s="102"/>
      <c r="G1114" s="102"/>
      <c r="H1114" s="33"/>
      <c r="I1114" s="33"/>
      <c r="J1114" s="33"/>
      <c r="K1114" s="153"/>
      <c r="L1114" s="154"/>
      <c r="M1114" s="155"/>
      <c r="N1114" s="103" t="s">
        <v>284</v>
      </c>
      <c r="O1114" s="103"/>
      <c r="P1114" s="103"/>
      <c r="Q1114" s="33"/>
      <c r="R1114" s="33"/>
      <c r="S1114" s="33"/>
      <c r="T1114" s="32"/>
      <c r="U1114" s="32"/>
      <c r="V1114" s="32"/>
      <c r="W1114" s="86"/>
      <c r="X1114" s="86"/>
      <c r="Y1114" s="86"/>
      <c r="Z1114" s="103"/>
      <c r="AA1114" s="103"/>
      <c r="AB1114" s="103"/>
      <c r="AC1114" s="33"/>
      <c r="AD1114" s="33"/>
      <c r="AE1114" s="4"/>
      <c r="AH1114" s="111" t="b">
        <v>0</v>
      </c>
      <c r="AI1114" s="36">
        <f>K1114</f>
        <v>0</v>
      </c>
      <c r="AJ1114" s="111" t="b">
        <v>0</v>
      </c>
      <c r="AL1114" s="121" t="s">
        <v>575</v>
      </c>
      <c r="AM1114" s="121" t="s">
        <v>550</v>
      </c>
    </row>
    <row r="1115" spans="4:39" ht="7.5" customHeight="1">
      <c r="D1115" s="102"/>
      <c r="E1115" s="102"/>
      <c r="F1115" s="102"/>
      <c r="G1115" s="102"/>
      <c r="H1115" s="33"/>
      <c r="I1115" s="33"/>
      <c r="J1115" s="33"/>
      <c r="K1115" s="104"/>
      <c r="L1115" s="104"/>
      <c r="M1115" s="104"/>
      <c r="N1115" s="104"/>
      <c r="O1115" s="103"/>
      <c r="P1115" s="103"/>
      <c r="Q1115" s="33"/>
      <c r="R1115" s="33"/>
      <c r="S1115" s="33"/>
      <c r="T1115" s="32"/>
      <c r="U1115" s="32"/>
      <c r="V1115" s="32"/>
      <c r="W1115" s="86"/>
      <c r="X1115" s="86"/>
      <c r="Y1115" s="86"/>
      <c r="Z1115" s="103"/>
      <c r="AA1115" s="103"/>
      <c r="AB1115" s="103"/>
      <c r="AC1115" s="33"/>
      <c r="AD1115" s="33"/>
      <c r="AE1115" s="4"/>
      <c r="AH1115" s="36">
        <f>IF(AH1114=TRUE,CONCATENATE(AL1114,";",AI1114),0)</f>
        <v>0</v>
      </c>
      <c r="AJ1115" s="36">
        <f>IF(AJ1114=TRUE,CONCATENATE(AM1114,";",AK1114),0)</f>
        <v>0</v>
      </c>
      <c r="AL1115" s="146"/>
      <c r="AM1115" s="146"/>
    </row>
    <row r="1116" spans="4:39" ht="15" customHeight="1">
      <c r="D1116" s="102"/>
      <c r="E1116" s="102"/>
      <c r="F1116" s="102"/>
      <c r="G1116" s="102"/>
      <c r="H1116" s="33"/>
      <c r="I1116" s="33"/>
      <c r="J1116" s="33"/>
      <c r="K1116" s="33"/>
      <c r="L1116" s="33"/>
      <c r="M1116" s="33"/>
      <c r="N1116" s="103"/>
      <c r="O1116" s="103"/>
      <c r="P1116" s="103"/>
      <c r="Q1116" s="33"/>
      <c r="R1116" s="33"/>
      <c r="S1116" s="33"/>
      <c r="T1116" s="32"/>
      <c r="U1116" s="32"/>
      <c r="V1116" s="32"/>
      <c r="W1116" s="32"/>
      <c r="X1116" s="32"/>
      <c r="Y1116" s="32"/>
      <c r="Z1116" s="153"/>
      <c r="AA1116" s="154"/>
      <c r="AB1116" s="155"/>
      <c r="AC1116" s="103" t="s">
        <v>284</v>
      </c>
      <c r="AD1116" s="103"/>
      <c r="AE1116" s="10"/>
      <c r="AH1116" s="111" t="b">
        <v>0</v>
      </c>
      <c r="AJ1116" s="111" t="b">
        <v>0</v>
      </c>
      <c r="AK1116" s="36">
        <f>Z1116</f>
        <v>0</v>
      </c>
      <c r="AL1116" s="121" t="s">
        <v>551</v>
      </c>
      <c r="AM1116" s="121" t="s">
        <v>552</v>
      </c>
    </row>
    <row r="1117" spans="4:39" ht="7.5" customHeight="1">
      <c r="D1117" s="102"/>
      <c r="E1117" s="102"/>
      <c r="F1117" s="102"/>
      <c r="G1117" s="102"/>
      <c r="H1117" s="33"/>
      <c r="I1117" s="33"/>
      <c r="J1117" s="33"/>
      <c r="K1117" s="33"/>
      <c r="L1117" s="33"/>
      <c r="M1117" s="33"/>
      <c r="N1117" s="103"/>
      <c r="O1117" s="103"/>
      <c r="P1117" s="103"/>
      <c r="Q1117" s="33"/>
      <c r="R1117" s="33"/>
      <c r="S1117" s="33"/>
      <c r="T1117" s="33"/>
      <c r="U1117" s="33"/>
      <c r="V1117" s="33"/>
      <c r="W1117" s="33"/>
      <c r="X1117" s="33"/>
      <c r="Y1117" s="33"/>
      <c r="Z1117" s="33"/>
      <c r="AA1117" s="33"/>
      <c r="AB1117" s="33"/>
      <c r="AC1117" s="33"/>
      <c r="AD1117" s="33"/>
      <c r="AE1117" s="4"/>
      <c r="AH1117" s="36">
        <f>IF(AH1116=TRUE,CONCATENATE(AL1116,";",AI1116),0)</f>
        <v>0</v>
      </c>
      <c r="AJ1117" s="36">
        <f>IF(AJ1116=TRUE,CONCATENATE(AM1116,";",AK1116),0)</f>
        <v>0</v>
      </c>
      <c r="AL1117" s="146"/>
      <c r="AM1117" s="146"/>
    </row>
    <row r="1118" spans="4:39" ht="15" customHeight="1">
      <c r="D1118" s="102"/>
      <c r="E1118" s="102"/>
      <c r="F1118" s="102"/>
      <c r="G1118" s="102"/>
      <c r="H1118" s="33"/>
      <c r="I1118" s="33"/>
      <c r="J1118" s="33"/>
      <c r="K1118" s="153"/>
      <c r="L1118" s="154"/>
      <c r="M1118" s="155"/>
      <c r="N1118" s="103" t="s">
        <v>284</v>
      </c>
      <c r="O1118" s="103"/>
      <c r="P1118" s="103"/>
      <c r="Q1118" s="33"/>
      <c r="R1118" s="33"/>
      <c r="S1118" s="33"/>
      <c r="T1118" s="32"/>
      <c r="U1118" s="32"/>
      <c r="V1118" s="32"/>
      <c r="W1118" s="86"/>
      <c r="X1118" s="86"/>
      <c r="Y1118" s="86"/>
      <c r="Z1118" s="86"/>
      <c r="AA1118" s="86"/>
      <c r="AB1118" s="86"/>
      <c r="AC1118" s="33"/>
      <c r="AD1118" s="33"/>
      <c r="AE1118" s="4"/>
      <c r="AH1118" s="111" t="b">
        <v>0</v>
      </c>
      <c r="AI1118" s="36">
        <f>K1118</f>
        <v>0</v>
      </c>
      <c r="AJ1118" s="111" t="b">
        <v>0</v>
      </c>
      <c r="AL1118" s="121" t="s">
        <v>553</v>
      </c>
      <c r="AM1118" s="121" t="s">
        <v>576</v>
      </c>
    </row>
    <row r="1119" spans="4:39" ht="7.5" customHeight="1">
      <c r="D1119" s="102"/>
      <c r="E1119" s="102"/>
      <c r="F1119" s="102"/>
      <c r="G1119" s="102"/>
      <c r="H1119" s="33"/>
      <c r="I1119" s="33"/>
      <c r="J1119" s="33"/>
      <c r="K1119" s="104"/>
      <c r="L1119" s="104"/>
      <c r="M1119" s="104"/>
      <c r="N1119" s="104"/>
      <c r="O1119" s="103"/>
      <c r="P1119" s="103"/>
      <c r="Q1119" s="33"/>
      <c r="R1119" s="33"/>
      <c r="S1119" s="33"/>
      <c r="T1119" s="32"/>
      <c r="U1119" s="32"/>
      <c r="V1119" s="32"/>
      <c r="W1119" s="86"/>
      <c r="X1119" s="86"/>
      <c r="Y1119" s="86"/>
      <c r="Z1119" s="86"/>
      <c r="AA1119" s="86"/>
      <c r="AB1119" s="86"/>
      <c r="AC1119" s="33"/>
      <c r="AD1119" s="33"/>
      <c r="AE1119" s="4"/>
      <c r="AH1119" s="36">
        <f>IF(AH1118=TRUE,CONCATENATE(AL1118,";",AI1118),0)</f>
        <v>0</v>
      </c>
      <c r="AJ1119" s="36">
        <f>IF(AJ1118=TRUE,CONCATENATE(AM1118,";",AK1118),0)</f>
        <v>0</v>
      </c>
      <c r="AL1119" s="146"/>
      <c r="AM1119" s="146"/>
    </row>
    <row r="1120" spans="4:39" ht="15" customHeight="1">
      <c r="D1120" s="102"/>
      <c r="E1120" s="102"/>
      <c r="F1120" s="102"/>
      <c r="G1120" s="102"/>
      <c r="H1120" s="33"/>
      <c r="I1120" s="33"/>
      <c r="J1120" s="33"/>
      <c r="K1120" s="33"/>
      <c r="L1120" s="33"/>
      <c r="M1120" s="33"/>
      <c r="N1120" s="33"/>
      <c r="O1120" s="33"/>
      <c r="P1120" s="33"/>
      <c r="Q1120" s="33"/>
      <c r="R1120" s="33"/>
      <c r="S1120" s="33"/>
      <c r="T1120" s="32"/>
      <c r="U1120" s="32"/>
      <c r="V1120" s="32"/>
      <c r="W1120" s="86"/>
      <c r="X1120" s="86"/>
      <c r="Y1120" s="86"/>
      <c r="Z1120" s="86"/>
      <c r="AA1120" s="86"/>
      <c r="AB1120" s="86"/>
      <c r="AC1120" s="33"/>
      <c r="AD1120" s="33"/>
      <c r="AE1120" s="4"/>
      <c r="AH1120" s="111" t="b">
        <v>0</v>
      </c>
      <c r="AL1120" s="121" t="s">
        <v>554</v>
      </c>
      <c r="AM1120" s="145"/>
    </row>
    <row r="1121" spans="4:39" ht="5.25" customHeight="1">
      <c r="D1121" s="102"/>
      <c r="E1121" s="102"/>
      <c r="F1121" s="102"/>
      <c r="G1121" s="102"/>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4"/>
      <c r="AH1121" s="36">
        <f>IF(AH1120=TRUE,CONCATENATE(AL1120,";",AI1120),0)</f>
        <v>0</v>
      </c>
      <c r="AL1121" s="121"/>
      <c r="AM1121" s="145"/>
    </row>
    <row r="1122" spans="4:39" ht="18.75" customHeight="1">
      <c r="D1122" s="18" t="s">
        <v>251</v>
      </c>
      <c r="E1122" s="18"/>
      <c r="F1122" s="18"/>
      <c r="G1122" s="18"/>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H1122" s="146" t="str">
        <f>AH1105&amp;"@"&amp;AJ1105&amp;"@"&amp;AH1107&amp;"@"&amp;AJ1107&amp;"@"&amp;AH1109&amp;"@"&amp;AJ1109&amp;"@"&amp;AH1111&amp;"@"&amp;AJ1111&amp;"@"&amp;AH1113&amp;"@"&amp;AJ1113&amp;"@"&amp;AH1115&amp;"@"&amp;AJ1115&amp;"@"&amp;AH1117&amp;"@"&amp;AJ1117&amp;"@"&amp;AH1119&amp;"@"&amp;AJ1119&amp;"@"&amp;AH1121</f>
        <v>0@0@0@0@0@0@0@0@0@0@0@0@0@0@0@0@0</v>
      </c>
      <c r="AL1122" s="140"/>
      <c r="AM1122" s="140"/>
    </row>
    <row r="1123" spans="4:39" ht="5.25" customHeight="1">
      <c r="D1123" s="102"/>
      <c r="E1123" s="102"/>
      <c r="F1123" s="102"/>
      <c r="G1123" s="102"/>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4"/>
      <c r="AL1123" s="145"/>
      <c r="AM1123" s="145"/>
    </row>
    <row r="1124" spans="4:39" ht="15" customHeight="1">
      <c r="D1124" s="102"/>
      <c r="E1124" s="102"/>
      <c r="F1124" s="102"/>
      <c r="G1124" s="102"/>
      <c r="H1124" s="33"/>
      <c r="I1124" s="33"/>
      <c r="J1124" s="33"/>
      <c r="K1124" s="33"/>
      <c r="L1124" s="33"/>
      <c r="M1124" s="33"/>
      <c r="N1124" s="33"/>
      <c r="O1124" s="33"/>
      <c r="P1124" s="33"/>
      <c r="Q1124" s="33"/>
      <c r="R1124" s="33"/>
      <c r="S1124" s="33"/>
      <c r="T1124" s="32"/>
      <c r="U1124" s="32"/>
      <c r="V1124" s="32"/>
      <c r="W1124" s="86"/>
      <c r="X1124" s="86"/>
      <c r="Y1124" s="86"/>
      <c r="Z1124" s="86"/>
      <c r="AA1124" s="86"/>
      <c r="AB1124" s="86"/>
      <c r="AC1124" s="33"/>
      <c r="AD1124" s="33"/>
      <c r="AE1124" s="4"/>
      <c r="AH1124" s="111" t="b">
        <v>0</v>
      </c>
      <c r="AJ1124" s="111" t="b">
        <v>0</v>
      </c>
      <c r="AL1124" s="121" t="s">
        <v>515</v>
      </c>
      <c r="AM1124" s="121" t="s">
        <v>516</v>
      </c>
    </row>
    <row r="1125" spans="4:39" ht="7.5" customHeight="1">
      <c r="D1125" s="102"/>
      <c r="E1125" s="102"/>
      <c r="F1125" s="102"/>
      <c r="G1125" s="102"/>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4"/>
      <c r="AH1125" s="36">
        <f>IF(AH1124=TRUE,CONCATENATE(AL1124,";",AI1124),0)</f>
        <v>0</v>
      </c>
      <c r="AJ1125" s="36">
        <f>IF(AJ1124=TRUE,CONCATENATE(AM1124,";",AK1124),0)</f>
        <v>0</v>
      </c>
      <c r="AL1125" s="121"/>
      <c r="AM1125" s="121"/>
    </row>
    <row r="1126" spans="4:39" ht="15" customHeight="1">
      <c r="D1126" s="102"/>
      <c r="E1126" s="102"/>
      <c r="F1126" s="102"/>
      <c r="G1126" s="102"/>
      <c r="H1126" s="33"/>
      <c r="I1126" s="33"/>
      <c r="J1126" s="33"/>
      <c r="K1126" s="153"/>
      <c r="L1126" s="154"/>
      <c r="M1126" s="155"/>
      <c r="N1126" s="103" t="s">
        <v>284</v>
      </c>
      <c r="O1126" s="103"/>
      <c r="P1126" s="103"/>
      <c r="Q1126" s="33"/>
      <c r="R1126" s="33"/>
      <c r="S1126" s="33"/>
      <c r="T1126" s="32"/>
      <c r="U1126" s="32"/>
      <c r="V1126" s="32"/>
      <c r="W1126" s="86"/>
      <c r="X1126" s="86"/>
      <c r="Y1126" s="86"/>
      <c r="Z1126" s="86"/>
      <c r="AA1126" s="86"/>
      <c r="AB1126" s="86"/>
      <c r="AC1126" s="33"/>
      <c r="AD1126" s="33"/>
      <c r="AE1126" s="4"/>
      <c r="AH1126" s="111" t="b">
        <v>0</v>
      </c>
      <c r="AI1126" s="36">
        <f>K1126</f>
        <v>0</v>
      </c>
      <c r="AJ1126" s="111" t="b">
        <v>0</v>
      </c>
      <c r="AL1126" s="121" t="s">
        <v>517</v>
      </c>
      <c r="AM1126" s="121" t="s">
        <v>519</v>
      </c>
    </row>
    <row r="1127" spans="4:39" ht="7.5" customHeight="1">
      <c r="D1127" s="102"/>
      <c r="E1127" s="102"/>
      <c r="F1127" s="102"/>
      <c r="G1127" s="102"/>
      <c r="H1127" s="33"/>
      <c r="I1127" s="33"/>
      <c r="J1127" s="33"/>
      <c r="K1127" s="33"/>
      <c r="L1127" s="33"/>
      <c r="M1127" s="33"/>
      <c r="N1127" s="103"/>
      <c r="O1127" s="103"/>
      <c r="P1127" s="103"/>
      <c r="Q1127" s="33"/>
      <c r="R1127" s="33"/>
      <c r="S1127" s="33"/>
      <c r="T1127" s="33"/>
      <c r="U1127" s="33"/>
      <c r="V1127" s="33"/>
      <c r="W1127" s="33"/>
      <c r="X1127" s="33"/>
      <c r="Y1127" s="33"/>
      <c r="Z1127" s="33"/>
      <c r="AA1127" s="33"/>
      <c r="AB1127" s="33"/>
      <c r="AC1127" s="33"/>
      <c r="AD1127" s="33"/>
      <c r="AE1127" s="4"/>
      <c r="AH1127" s="36">
        <f>IF(AH1126=TRUE,CONCATENATE(AL1126,";",AI1126),0)</f>
        <v>0</v>
      </c>
      <c r="AJ1127" s="36">
        <f>IF(AJ1126=TRUE,CONCATENATE(AM1126,";",AK1126),0)</f>
        <v>0</v>
      </c>
      <c r="AL1127" s="146"/>
      <c r="AM1127" s="146"/>
    </row>
    <row r="1128" spans="4:39" ht="15" customHeight="1">
      <c r="D1128" s="102"/>
      <c r="E1128" s="102"/>
      <c r="F1128" s="102"/>
      <c r="G1128" s="102"/>
      <c r="H1128" s="33"/>
      <c r="I1128" s="33"/>
      <c r="J1128" s="33"/>
      <c r="K1128" s="153"/>
      <c r="L1128" s="154"/>
      <c r="M1128" s="155"/>
      <c r="N1128" s="103" t="s">
        <v>284</v>
      </c>
      <c r="O1128" s="103"/>
      <c r="P1128" s="103"/>
      <c r="Q1128" s="33"/>
      <c r="R1128" s="33"/>
      <c r="S1128" s="33"/>
      <c r="T1128" s="32"/>
      <c r="U1128" s="32"/>
      <c r="V1128" s="32"/>
      <c r="W1128" s="86"/>
      <c r="X1128" s="86"/>
      <c r="Y1128" s="86"/>
      <c r="Z1128" s="86"/>
      <c r="AA1128" s="86"/>
      <c r="AB1128" s="86"/>
      <c r="AC1128" s="33"/>
      <c r="AD1128" s="33"/>
      <c r="AE1128" s="4"/>
      <c r="AH1128" s="111" t="b">
        <v>0</v>
      </c>
      <c r="AI1128" s="36">
        <f>K1128</f>
        <v>0</v>
      </c>
      <c r="AJ1128" s="111" t="b">
        <v>0</v>
      </c>
      <c r="AL1128" s="121" t="s">
        <v>572</v>
      </c>
      <c r="AM1128" s="121" t="s">
        <v>573</v>
      </c>
    </row>
    <row r="1129" spans="4:39" ht="7.5" customHeight="1">
      <c r="D1129" s="102"/>
      <c r="E1129" s="102"/>
      <c r="F1129" s="102"/>
      <c r="G1129" s="102"/>
      <c r="H1129" s="33"/>
      <c r="I1129" s="33"/>
      <c r="J1129" s="33"/>
      <c r="K1129" s="33"/>
      <c r="L1129" s="33"/>
      <c r="M1129" s="33"/>
      <c r="N1129" s="103"/>
      <c r="O1129" s="103"/>
      <c r="P1129" s="103"/>
      <c r="Q1129" s="33"/>
      <c r="R1129" s="33"/>
      <c r="S1129" s="33"/>
      <c r="T1129" s="33"/>
      <c r="U1129" s="33"/>
      <c r="V1129" s="33"/>
      <c r="W1129" s="33"/>
      <c r="X1129" s="33"/>
      <c r="Y1129" s="33"/>
      <c r="Z1129" s="33"/>
      <c r="AA1129" s="33"/>
      <c r="AB1129" s="33"/>
      <c r="AC1129" s="33"/>
      <c r="AD1129" s="33"/>
      <c r="AE1129" s="4"/>
      <c r="AH1129" s="36">
        <f>IF(AH1128=TRUE,CONCATENATE(AL1128,";",AI1128),0)</f>
        <v>0</v>
      </c>
      <c r="AJ1129" s="36">
        <f>IF(AJ1128=TRUE,CONCATENATE(AM1128,";",AK1128),0)</f>
        <v>0</v>
      </c>
      <c r="AL1129" s="121"/>
      <c r="AM1129" s="121"/>
    </row>
    <row r="1130" spans="4:39" ht="15" customHeight="1">
      <c r="D1130" s="102"/>
      <c r="E1130" s="102"/>
      <c r="F1130" s="102"/>
      <c r="G1130" s="102"/>
      <c r="H1130" s="33"/>
      <c r="I1130" s="33"/>
      <c r="J1130" s="33"/>
      <c r="K1130" s="153"/>
      <c r="L1130" s="154"/>
      <c r="M1130" s="155"/>
      <c r="N1130" s="103" t="s">
        <v>284</v>
      </c>
      <c r="O1130" s="103"/>
      <c r="P1130" s="103"/>
      <c r="Q1130" s="33"/>
      <c r="R1130" s="33"/>
      <c r="S1130" s="33"/>
      <c r="T1130" s="32"/>
      <c r="U1130" s="32"/>
      <c r="V1130" s="32"/>
      <c r="W1130" s="32"/>
      <c r="X1130" s="32"/>
      <c r="Y1130" s="32"/>
      <c r="Z1130" s="153"/>
      <c r="AA1130" s="154"/>
      <c r="AB1130" s="155"/>
      <c r="AC1130" s="103" t="s">
        <v>284</v>
      </c>
      <c r="AD1130" s="103"/>
      <c r="AE1130" s="10"/>
      <c r="AH1130" s="111" t="b">
        <v>0</v>
      </c>
      <c r="AI1130" s="36">
        <f>K1130</f>
        <v>0</v>
      </c>
      <c r="AJ1130" s="111" t="b">
        <v>0</v>
      </c>
      <c r="AK1130" s="36">
        <f>Z1130</f>
        <v>0</v>
      </c>
      <c r="AL1130" s="121" t="s">
        <v>547</v>
      </c>
      <c r="AM1130" s="121" t="s">
        <v>574</v>
      </c>
    </row>
    <row r="1131" spans="4:39" ht="7.5" customHeight="1">
      <c r="D1131" s="102"/>
      <c r="E1131" s="102"/>
      <c r="F1131" s="102"/>
      <c r="G1131" s="102"/>
      <c r="H1131" s="33"/>
      <c r="I1131" s="33"/>
      <c r="J1131" s="33"/>
      <c r="K1131" s="33"/>
      <c r="L1131" s="33"/>
      <c r="M1131" s="33"/>
      <c r="N1131" s="103"/>
      <c r="O1131" s="103"/>
      <c r="P1131" s="103"/>
      <c r="Q1131" s="33"/>
      <c r="R1131" s="33"/>
      <c r="S1131" s="33"/>
      <c r="T1131" s="33"/>
      <c r="U1131" s="33"/>
      <c r="V1131" s="33"/>
      <c r="W1131" s="33"/>
      <c r="X1131" s="33"/>
      <c r="Y1131" s="33"/>
      <c r="Z1131" s="103"/>
      <c r="AA1131" s="103"/>
      <c r="AB1131" s="103"/>
      <c r="AC1131" s="33"/>
      <c r="AD1131" s="33"/>
      <c r="AE1131" s="4"/>
      <c r="AH1131" s="36">
        <f>IF(AH1130=TRUE,CONCATENATE(AL1130,";",AI1130),0)</f>
        <v>0</v>
      </c>
      <c r="AJ1131" s="36">
        <f>IF(AJ1130=TRUE,CONCATENATE(AM1130,";",AK1130),0)</f>
        <v>0</v>
      </c>
      <c r="AL1131" s="146"/>
      <c r="AM1131" s="146"/>
    </row>
    <row r="1132" spans="4:39" ht="15" customHeight="1">
      <c r="D1132" s="102"/>
      <c r="E1132" s="102"/>
      <c r="F1132" s="102"/>
      <c r="G1132" s="102"/>
      <c r="H1132" s="33"/>
      <c r="I1132" s="33"/>
      <c r="J1132" s="33"/>
      <c r="K1132" s="153"/>
      <c r="L1132" s="154"/>
      <c r="M1132" s="155"/>
      <c r="N1132" s="103" t="s">
        <v>284</v>
      </c>
      <c r="O1132" s="103"/>
      <c r="P1132" s="103"/>
      <c r="Q1132" s="33"/>
      <c r="R1132" s="33"/>
      <c r="S1132" s="33"/>
      <c r="T1132" s="32"/>
      <c r="U1132" s="32"/>
      <c r="V1132" s="32"/>
      <c r="W1132" s="86"/>
      <c r="X1132" s="86"/>
      <c r="Y1132" s="86"/>
      <c r="Z1132" s="153"/>
      <c r="AA1132" s="154"/>
      <c r="AB1132" s="155"/>
      <c r="AC1132" s="103" t="s">
        <v>284</v>
      </c>
      <c r="AD1132" s="33"/>
      <c r="AE1132" s="4"/>
      <c r="AH1132" s="111" t="b">
        <v>0</v>
      </c>
      <c r="AI1132" s="36">
        <f>K1132</f>
        <v>0</v>
      </c>
      <c r="AJ1132" s="111" t="b">
        <v>0</v>
      </c>
      <c r="AK1132" s="36">
        <f>Z1132</f>
        <v>0</v>
      </c>
      <c r="AL1132" s="121" t="s">
        <v>548</v>
      </c>
      <c r="AM1132" s="121" t="s">
        <v>549</v>
      </c>
    </row>
    <row r="1133" spans="4:39" ht="7.5" customHeight="1">
      <c r="D1133" s="102"/>
      <c r="E1133" s="102"/>
      <c r="F1133" s="102"/>
      <c r="G1133" s="102"/>
      <c r="H1133" s="33"/>
      <c r="I1133" s="33"/>
      <c r="J1133" s="33"/>
      <c r="K1133" s="104"/>
      <c r="L1133" s="104"/>
      <c r="M1133" s="104"/>
      <c r="N1133" s="104"/>
      <c r="O1133" s="103"/>
      <c r="P1133" s="103"/>
      <c r="Q1133" s="33"/>
      <c r="R1133" s="33"/>
      <c r="S1133" s="33"/>
      <c r="T1133" s="32"/>
      <c r="U1133" s="32"/>
      <c r="V1133" s="32"/>
      <c r="W1133" s="32"/>
      <c r="X1133" s="32"/>
      <c r="Y1133" s="32"/>
      <c r="Z1133" s="104"/>
      <c r="AA1133" s="104"/>
      <c r="AB1133" s="104"/>
      <c r="AC1133" s="104"/>
      <c r="AD1133" s="33"/>
      <c r="AE1133" s="4"/>
      <c r="AH1133" s="36">
        <f>IF(AH1132=TRUE,CONCATENATE(AL1132,";",AI1132),0)</f>
        <v>0</v>
      </c>
      <c r="AJ1133" s="36">
        <f>IF(AJ1132=TRUE,CONCATENATE(AM1132,";",AK1132),0)</f>
        <v>0</v>
      </c>
      <c r="AL1133" s="121"/>
      <c r="AM1133" s="121"/>
    </row>
    <row r="1134" spans="4:39" ht="15" customHeight="1">
      <c r="D1134" s="102"/>
      <c r="E1134" s="102"/>
      <c r="F1134" s="102"/>
      <c r="G1134" s="102"/>
      <c r="H1134" s="33"/>
      <c r="I1134" s="33"/>
      <c r="J1134" s="33"/>
      <c r="K1134" s="153"/>
      <c r="L1134" s="154"/>
      <c r="M1134" s="155"/>
      <c r="N1134" s="103" t="s">
        <v>284</v>
      </c>
      <c r="O1134" s="103"/>
      <c r="P1134" s="103"/>
      <c r="Q1134" s="33"/>
      <c r="R1134" s="33"/>
      <c r="S1134" s="33"/>
      <c r="T1134" s="32"/>
      <c r="U1134" s="32"/>
      <c r="V1134" s="32"/>
      <c r="W1134" s="86"/>
      <c r="X1134" s="86"/>
      <c r="Y1134" s="86"/>
      <c r="Z1134" s="103"/>
      <c r="AA1134" s="103"/>
      <c r="AB1134" s="103"/>
      <c r="AC1134" s="33"/>
      <c r="AD1134" s="33"/>
      <c r="AE1134" s="4"/>
      <c r="AH1134" s="111" t="b">
        <v>0</v>
      </c>
      <c r="AI1134" s="36">
        <f>K1134</f>
        <v>0</v>
      </c>
      <c r="AJ1134" s="111" t="b">
        <v>0</v>
      </c>
      <c r="AL1134" s="121" t="s">
        <v>575</v>
      </c>
      <c r="AM1134" s="121" t="s">
        <v>550</v>
      </c>
    </row>
    <row r="1135" spans="4:39" ht="7.5" customHeight="1">
      <c r="D1135" s="102"/>
      <c r="E1135" s="102"/>
      <c r="F1135" s="102"/>
      <c r="G1135" s="102"/>
      <c r="H1135" s="33"/>
      <c r="I1135" s="33"/>
      <c r="J1135" s="33"/>
      <c r="K1135" s="33"/>
      <c r="L1135" s="33"/>
      <c r="M1135" s="33"/>
      <c r="N1135" s="103"/>
      <c r="O1135" s="103"/>
      <c r="P1135" s="103"/>
      <c r="Q1135" s="33"/>
      <c r="R1135" s="33"/>
      <c r="S1135" s="33"/>
      <c r="T1135" s="33"/>
      <c r="U1135" s="33"/>
      <c r="V1135" s="33"/>
      <c r="W1135" s="33"/>
      <c r="X1135" s="33"/>
      <c r="Y1135" s="33"/>
      <c r="Z1135" s="103"/>
      <c r="AA1135" s="103"/>
      <c r="AB1135" s="103"/>
      <c r="AC1135" s="33"/>
      <c r="AD1135" s="33"/>
      <c r="AE1135" s="4"/>
      <c r="AH1135" s="36">
        <f>IF(AH1134=TRUE,CONCATENATE(AL1134,";",AI1134),0)</f>
        <v>0</v>
      </c>
      <c r="AJ1135" s="36">
        <f>IF(AJ1134=TRUE,CONCATENATE(AM1134,";",AK1134),0)</f>
        <v>0</v>
      </c>
      <c r="AL1135" s="146"/>
      <c r="AM1135" s="146"/>
    </row>
    <row r="1136" spans="4:39" ht="15" customHeight="1">
      <c r="D1136" s="102"/>
      <c r="E1136" s="102"/>
      <c r="F1136" s="102"/>
      <c r="G1136" s="102"/>
      <c r="H1136" s="33"/>
      <c r="I1136" s="33"/>
      <c r="J1136" s="33"/>
      <c r="K1136" s="33"/>
      <c r="L1136" s="33"/>
      <c r="M1136" s="33"/>
      <c r="N1136" s="103"/>
      <c r="O1136" s="103"/>
      <c r="P1136" s="103"/>
      <c r="Q1136" s="33"/>
      <c r="R1136" s="33"/>
      <c r="S1136" s="33"/>
      <c r="T1136" s="32"/>
      <c r="U1136" s="32"/>
      <c r="V1136" s="32"/>
      <c r="W1136" s="86"/>
      <c r="X1136" s="86"/>
      <c r="Y1136" s="86"/>
      <c r="Z1136" s="153"/>
      <c r="AA1136" s="154"/>
      <c r="AB1136" s="155"/>
      <c r="AC1136" s="103" t="s">
        <v>284</v>
      </c>
      <c r="AD1136" s="33"/>
      <c r="AE1136" s="4"/>
      <c r="AH1136" s="111" t="b">
        <v>0</v>
      </c>
      <c r="AJ1136" s="111" t="b">
        <v>0</v>
      </c>
      <c r="AK1136" s="36">
        <f>Z1136</f>
        <v>0</v>
      </c>
      <c r="AL1136" s="121" t="s">
        <v>551</v>
      </c>
      <c r="AM1136" s="121" t="s">
        <v>552</v>
      </c>
    </row>
    <row r="1137" spans="4:39" ht="7.5" customHeight="1">
      <c r="D1137" s="102"/>
      <c r="E1137" s="102"/>
      <c r="F1137" s="102"/>
      <c r="G1137" s="102"/>
      <c r="H1137" s="33"/>
      <c r="I1137" s="33"/>
      <c r="J1137" s="33"/>
      <c r="K1137" s="33"/>
      <c r="L1137" s="33"/>
      <c r="M1137" s="33"/>
      <c r="N1137" s="103"/>
      <c r="O1137" s="103"/>
      <c r="P1137" s="103"/>
      <c r="Q1137" s="33"/>
      <c r="R1137" s="33"/>
      <c r="S1137" s="33"/>
      <c r="T1137" s="32"/>
      <c r="U1137" s="32"/>
      <c r="V1137" s="32"/>
      <c r="W1137" s="32"/>
      <c r="X1137" s="32"/>
      <c r="Y1137" s="32"/>
      <c r="Z1137" s="104"/>
      <c r="AA1137" s="104"/>
      <c r="AB1137" s="104"/>
      <c r="AC1137" s="104"/>
      <c r="AD1137" s="33"/>
      <c r="AE1137" s="4"/>
      <c r="AH1137" s="36">
        <f>IF(AH1136=TRUE,CONCATENATE(AL1136,";",AI1136),0)</f>
        <v>0</v>
      </c>
      <c r="AJ1137" s="36">
        <f>IF(AJ1136=TRUE,CONCATENATE(AM1136,";",AK1136),0)</f>
        <v>0</v>
      </c>
      <c r="AL1137" s="146"/>
      <c r="AM1137" s="146"/>
    </row>
    <row r="1138" spans="4:39" ht="15" customHeight="1">
      <c r="D1138" s="102"/>
      <c r="E1138" s="102"/>
      <c r="F1138" s="102"/>
      <c r="G1138" s="102"/>
      <c r="H1138" s="33"/>
      <c r="I1138" s="33"/>
      <c r="J1138" s="33"/>
      <c r="K1138" s="153"/>
      <c r="L1138" s="154"/>
      <c r="M1138" s="155"/>
      <c r="N1138" s="103" t="s">
        <v>284</v>
      </c>
      <c r="O1138" s="103"/>
      <c r="P1138" s="103"/>
      <c r="Q1138" s="33"/>
      <c r="R1138" s="33"/>
      <c r="S1138" s="33"/>
      <c r="T1138" s="32"/>
      <c r="U1138" s="32"/>
      <c r="V1138" s="32"/>
      <c r="W1138" s="86"/>
      <c r="X1138" s="86"/>
      <c r="Y1138" s="86"/>
      <c r="Z1138" s="86"/>
      <c r="AA1138" s="86"/>
      <c r="AB1138" s="86"/>
      <c r="AC1138" s="33"/>
      <c r="AD1138" s="33"/>
      <c r="AE1138" s="4"/>
      <c r="AH1138" s="111" t="b">
        <v>0</v>
      </c>
      <c r="AI1138" s="36">
        <f>K1138</f>
        <v>0</v>
      </c>
      <c r="AL1138" s="121" t="s">
        <v>553</v>
      </c>
      <c r="AM1138" s="121"/>
    </row>
    <row r="1139" spans="4:39" ht="5.25" customHeight="1">
      <c r="D1139" s="102"/>
      <c r="E1139" s="102"/>
      <c r="F1139" s="102"/>
      <c r="G1139" s="102"/>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4"/>
      <c r="AH1139" s="36">
        <f>IF(AH1138=TRUE,CONCATENATE(AL1138,";",AI1138),0)</f>
        <v>0</v>
      </c>
      <c r="AL1139" s="121"/>
      <c r="AM1139" s="121"/>
    </row>
    <row r="1140" spans="4:34" ht="18.75" customHeight="1">
      <c r="D1140" s="18" t="s">
        <v>264</v>
      </c>
      <c r="E1140" s="18"/>
      <c r="F1140" s="18"/>
      <c r="G1140" s="18"/>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H1140" s="146" t="str">
        <f>AH1125&amp;"@"&amp;AJ1125&amp;"@"&amp;AH1127&amp;"@"&amp;AJ1127&amp;"@"&amp;AH1129&amp;"@"&amp;AJ1129&amp;"@"&amp;AH1131&amp;"@"&amp;AJ1131&amp;"@"&amp;AH1133&amp;"@"&amp;AJ1133&amp;"@"&amp;AH1135&amp;"@"&amp;AJ1135&amp;"@"&amp;AH1137&amp;"@"&amp;AJ1137&amp;"@"&amp;AH1139</f>
        <v>0@0@0@0@0@0@0@0@0@0@0@0@0@0@0</v>
      </c>
    </row>
    <row r="1141" spans="4:31" ht="5.25" customHeight="1">
      <c r="D1141" s="102"/>
      <c r="E1141" s="102"/>
      <c r="F1141" s="102"/>
      <c r="G1141" s="102"/>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4"/>
    </row>
    <row r="1142" spans="4:39" ht="15" customHeight="1">
      <c r="D1142" s="102"/>
      <c r="E1142" s="102"/>
      <c r="F1142" s="102"/>
      <c r="G1142" s="102"/>
      <c r="H1142" s="33"/>
      <c r="I1142" s="33"/>
      <c r="J1142" s="33"/>
      <c r="K1142" s="33"/>
      <c r="L1142" s="33"/>
      <c r="M1142" s="33"/>
      <c r="N1142" s="33"/>
      <c r="O1142" s="33"/>
      <c r="P1142" s="33"/>
      <c r="Q1142" s="33"/>
      <c r="R1142" s="33"/>
      <c r="S1142" s="33"/>
      <c r="T1142" s="32"/>
      <c r="U1142" s="32"/>
      <c r="V1142" s="32"/>
      <c r="W1142" s="86"/>
      <c r="X1142" s="86"/>
      <c r="Y1142" s="86"/>
      <c r="Z1142" s="86"/>
      <c r="AA1142" s="86"/>
      <c r="AB1142" s="86"/>
      <c r="AC1142" s="33"/>
      <c r="AD1142" s="33"/>
      <c r="AE1142" s="4"/>
      <c r="AH1142" s="111" t="b">
        <v>0</v>
      </c>
      <c r="AJ1142" s="111" t="b">
        <v>0</v>
      </c>
      <c r="AL1142" s="121" t="s">
        <v>515</v>
      </c>
      <c r="AM1142" s="121" t="s">
        <v>516</v>
      </c>
    </row>
    <row r="1143" spans="4:39" ht="7.5" customHeight="1">
      <c r="D1143" s="102"/>
      <c r="E1143" s="102"/>
      <c r="F1143" s="102"/>
      <c r="G1143" s="102"/>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4"/>
      <c r="AH1143" s="36">
        <f>IF(AH1142=TRUE,CONCATENATE(AL1142,";",AI1142),0)</f>
        <v>0</v>
      </c>
      <c r="AJ1143" s="36">
        <f>IF(AJ1142=TRUE,CONCATENATE(AM1142,";",AK1142),0)</f>
        <v>0</v>
      </c>
      <c r="AL1143" s="121"/>
      <c r="AM1143" s="121"/>
    </row>
    <row r="1144" spans="4:39" ht="15" customHeight="1">
      <c r="D1144" s="102"/>
      <c r="E1144" s="102"/>
      <c r="F1144" s="102"/>
      <c r="G1144" s="102"/>
      <c r="H1144" s="33"/>
      <c r="I1144" s="33"/>
      <c r="J1144" s="33"/>
      <c r="K1144" s="33"/>
      <c r="L1144" s="33"/>
      <c r="M1144" s="33"/>
      <c r="N1144" s="33"/>
      <c r="O1144" s="33"/>
      <c r="P1144" s="33"/>
      <c r="Q1144" s="33"/>
      <c r="R1144" s="33"/>
      <c r="S1144" s="33"/>
      <c r="T1144" s="32"/>
      <c r="U1144" s="32"/>
      <c r="V1144" s="32"/>
      <c r="W1144" s="86"/>
      <c r="X1144" s="86"/>
      <c r="Y1144" s="86"/>
      <c r="Z1144" s="86"/>
      <c r="AA1144" s="86"/>
      <c r="AB1144" s="86"/>
      <c r="AC1144" s="33"/>
      <c r="AD1144" s="33"/>
      <c r="AE1144" s="4"/>
      <c r="AH1144" s="111" t="b">
        <v>0</v>
      </c>
      <c r="AJ1144" s="111" t="b">
        <v>0</v>
      </c>
      <c r="AL1144" s="121" t="s">
        <v>517</v>
      </c>
      <c r="AM1144" s="121" t="s">
        <v>519</v>
      </c>
    </row>
    <row r="1145" spans="4:36" ht="7.5" customHeight="1">
      <c r="D1145" s="102"/>
      <c r="E1145" s="102"/>
      <c r="F1145" s="102"/>
      <c r="G1145" s="102"/>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4"/>
      <c r="AH1145" s="36">
        <f>IF(AH1144=TRUE,CONCATENATE(AL1144,";",AI1144),0)</f>
        <v>0</v>
      </c>
      <c r="AJ1145" s="36">
        <f>IF(AJ1144=TRUE,CONCATENATE(AM1144,";",AK1144),0)</f>
        <v>0</v>
      </c>
    </row>
    <row r="1146" spans="4:39" ht="15" customHeight="1">
      <c r="D1146" s="102"/>
      <c r="E1146" s="102"/>
      <c r="F1146" s="102"/>
      <c r="G1146" s="102"/>
      <c r="H1146" s="33"/>
      <c r="I1146" s="33"/>
      <c r="J1146" s="33"/>
      <c r="K1146" s="33"/>
      <c r="L1146" s="33"/>
      <c r="M1146" s="33"/>
      <c r="N1146" s="33"/>
      <c r="O1146" s="33"/>
      <c r="P1146" s="33"/>
      <c r="Q1146" s="33"/>
      <c r="R1146" s="33"/>
      <c r="S1146" s="33"/>
      <c r="T1146" s="32"/>
      <c r="U1146" s="32"/>
      <c r="V1146" s="32"/>
      <c r="W1146" s="32"/>
      <c r="X1146" s="32"/>
      <c r="Y1146" s="32"/>
      <c r="Z1146" s="153"/>
      <c r="AA1146" s="154"/>
      <c r="AB1146" s="155"/>
      <c r="AC1146" s="103" t="s">
        <v>284</v>
      </c>
      <c r="AD1146" s="103"/>
      <c r="AE1146" s="10"/>
      <c r="AH1146" s="111" t="b">
        <v>0</v>
      </c>
      <c r="AJ1146" s="111" t="b">
        <v>0</v>
      </c>
      <c r="AK1146" s="36">
        <f>Z1146</f>
        <v>0</v>
      </c>
      <c r="AL1146" s="121" t="s">
        <v>572</v>
      </c>
      <c r="AM1146" s="121" t="s">
        <v>573</v>
      </c>
    </row>
    <row r="1147" spans="4:39" ht="7.5" customHeight="1">
      <c r="D1147" s="102"/>
      <c r="E1147" s="102"/>
      <c r="F1147" s="102"/>
      <c r="G1147" s="102"/>
      <c r="H1147" s="33"/>
      <c r="I1147" s="33"/>
      <c r="J1147" s="33"/>
      <c r="K1147" s="33"/>
      <c r="L1147" s="33"/>
      <c r="M1147" s="33"/>
      <c r="N1147" s="33"/>
      <c r="O1147" s="33"/>
      <c r="P1147" s="33"/>
      <c r="Q1147" s="33"/>
      <c r="R1147" s="33"/>
      <c r="S1147" s="33"/>
      <c r="T1147" s="33"/>
      <c r="U1147" s="33"/>
      <c r="V1147" s="33"/>
      <c r="W1147" s="33"/>
      <c r="X1147" s="33"/>
      <c r="Y1147" s="33"/>
      <c r="Z1147" s="103"/>
      <c r="AA1147" s="103"/>
      <c r="AB1147" s="103"/>
      <c r="AC1147" s="33"/>
      <c r="AD1147" s="33"/>
      <c r="AE1147" s="4"/>
      <c r="AH1147" s="36">
        <f>IF(AH1146=TRUE,CONCATENATE(AL1146,";",AI1146),0)</f>
        <v>0</v>
      </c>
      <c r="AJ1147" s="36">
        <f>IF(AJ1146=TRUE,CONCATENATE(AM1146,";",AK1146),0)</f>
        <v>0</v>
      </c>
      <c r="AL1147" s="121"/>
      <c r="AM1147" s="121"/>
    </row>
    <row r="1148" spans="4:39" ht="15" customHeight="1">
      <c r="D1148" s="102"/>
      <c r="E1148" s="102"/>
      <c r="F1148" s="102"/>
      <c r="G1148" s="102"/>
      <c r="H1148" s="33"/>
      <c r="I1148" s="33"/>
      <c r="J1148" s="33"/>
      <c r="K1148" s="153"/>
      <c r="L1148" s="154"/>
      <c r="M1148" s="155"/>
      <c r="N1148" s="103" t="s">
        <v>284</v>
      </c>
      <c r="O1148" s="33"/>
      <c r="P1148" s="33"/>
      <c r="Q1148" s="33"/>
      <c r="R1148" s="33"/>
      <c r="S1148" s="33"/>
      <c r="T1148" s="32"/>
      <c r="U1148" s="32"/>
      <c r="V1148" s="32"/>
      <c r="W1148" s="86"/>
      <c r="X1148" s="86"/>
      <c r="Y1148" s="86"/>
      <c r="Z1148" s="153"/>
      <c r="AA1148" s="154"/>
      <c r="AB1148" s="155"/>
      <c r="AC1148" s="103" t="s">
        <v>284</v>
      </c>
      <c r="AD1148" s="33"/>
      <c r="AE1148" s="4"/>
      <c r="AH1148" s="111" t="b">
        <v>0</v>
      </c>
      <c r="AI1148" s="36">
        <f>K1148</f>
        <v>0</v>
      </c>
      <c r="AJ1148" s="111" t="b">
        <v>0</v>
      </c>
      <c r="AK1148" s="36">
        <f>Z1148</f>
        <v>0</v>
      </c>
      <c r="AL1148" s="121" t="s">
        <v>547</v>
      </c>
      <c r="AM1148" s="121" t="s">
        <v>574</v>
      </c>
    </row>
    <row r="1149" spans="4:36" ht="7.5" customHeight="1">
      <c r="D1149" s="102"/>
      <c r="E1149" s="102"/>
      <c r="F1149" s="102"/>
      <c r="G1149" s="102"/>
      <c r="H1149" s="33"/>
      <c r="I1149" s="33"/>
      <c r="J1149" s="33"/>
      <c r="K1149" s="104"/>
      <c r="L1149" s="104"/>
      <c r="M1149" s="104"/>
      <c r="N1149" s="104"/>
      <c r="O1149" s="103"/>
      <c r="P1149" s="103"/>
      <c r="Q1149" s="33"/>
      <c r="R1149" s="33"/>
      <c r="S1149" s="33"/>
      <c r="T1149" s="32"/>
      <c r="U1149" s="32"/>
      <c r="V1149" s="32"/>
      <c r="W1149" s="32"/>
      <c r="X1149" s="32"/>
      <c r="Y1149" s="32"/>
      <c r="Z1149" s="104"/>
      <c r="AA1149" s="104"/>
      <c r="AB1149" s="104"/>
      <c r="AC1149" s="104"/>
      <c r="AD1149" s="33"/>
      <c r="AE1149" s="4"/>
      <c r="AH1149" s="36">
        <f>IF(AH1148=TRUE,CONCATENATE(AL1148,";",AI1148),0)</f>
        <v>0</v>
      </c>
      <c r="AJ1149" s="36">
        <f>IF(AJ1148=TRUE,CONCATENATE(AM1148,";",AK1148),0)</f>
        <v>0</v>
      </c>
    </row>
    <row r="1150" spans="4:39" ht="15" customHeight="1">
      <c r="D1150" s="102"/>
      <c r="E1150" s="102"/>
      <c r="F1150" s="102"/>
      <c r="G1150" s="102"/>
      <c r="H1150" s="33"/>
      <c r="I1150" s="33"/>
      <c r="J1150" s="33"/>
      <c r="K1150" s="153"/>
      <c r="L1150" s="154"/>
      <c r="M1150" s="155"/>
      <c r="N1150" s="103" t="s">
        <v>284</v>
      </c>
      <c r="O1150" s="103"/>
      <c r="P1150" s="103"/>
      <c r="Q1150" s="33"/>
      <c r="R1150" s="33"/>
      <c r="S1150" s="33"/>
      <c r="T1150" s="32"/>
      <c r="U1150" s="32"/>
      <c r="V1150" s="32"/>
      <c r="W1150" s="86"/>
      <c r="X1150" s="86"/>
      <c r="Y1150" s="86"/>
      <c r="Z1150" s="153"/>
      <c r="AA1150" s="154"/>
      <c r="AB1150" s="155"/>
      <c r="AC1150" s="103" t="s">
        <v>284</v>
      </c>
      <c r="AD1150" s="33"/>
      <c r="AE1150" s="4"/>
      <c r="AH1150" s="111" t="b">
        <v>0</v>
      </c>
      <c r="AI1150" s="36">
        <f>K1150</f>
        <v>0</v>
      </c>
      <c r="AJ1150" s="111" t="b">
        <v>0</v>
      </c>
      <c r="AK1150" s="36">
        <f>Z1150</f>
        <v>0</v>
      </c>
      <c r="AL1150" s="121" t="s">
        <v>548</v>
      </c>
      <c r="AM1150" s="121" t="s">
        <v>549</v>
      </c>
    </row>
    <row r="1151" spans="4:39" ht="7.5" customHeight="1">
      <c r="D1151" s="102"/>
      <c r="E1151" s="102"/>
      <c r="F1151" s="102"/>
      <c r="G1151" s="102"/>
      <c r="H1151" s="33"/>
      <c r="I1151" s="33"/>
      <c r="J1151" s="33"/>
      <c r="K1151" s="104"/>
      <c r="L1151" s="104"/>
      <c r="M1151" s="104"/>
      <c r="N1151" s="104"/>
      <c r="O1151" s="103"/>
      <c r="P1151" s="103"/>
      <c r="Q1151" s="33"/>
      <c r="R1151" s="33"/>
      <c r="S1151" s="33"/>
      <c r="T1151" s="32"/>
      <c r="U1151" s="32"/>
      <c r="V1151" s="32"/>
      <c r="W1151" s="32"/>
      <c r="X1151" s="32"/>
      <c r="Y1151" s="32"/>
      <c r="Z1151" s="104"/>
      <c r="AA1151" s="104"/>
      <c r="AB1151" s="104"/>
      <c r="AC1151" s="104"/>
      <c r="AD1151" s="33"/>
      <c r="AE1151" s="4"/>
      <c r="AH1151" s="36">
        <f>IF(AH1150=TRUE,CONCATENATE(AL1150,";",AI1150),0)</f>
        <v>0</v>
      </c>
      <c r="AJ1151" s="36">
        <f>IF(AJ1150=TRUE,CONCATENATE(AM1150,";",AK1150),0)</f>
        <v>0</v>
      </c>
      <c r="AL1151" s="121"/>
      <c r="AM1151" s="121"/>
    </row>
    <row r="1152" spans="4:39" ht="15" customHeight="1">
      <c r="D1152" s="102"/>
      <c r="E1152" s="102"/>
      <c r="F1152" s="102"/>
      <c r="G1152" s="102"/>
      <c r="H1152" s="33"/>
      <c r="I1152" s="33"/>
      <c r="J1152" s="33"/>
      <c r="K1152" s="153"/>
      <c r="L1152" s="154"/>
      <c r="M1152" s="155"/>
      <c r="N1152" s="103" t="s">
        <v>284</v>
      </c>
      <c r="O1152" s="103"/>
      <c r="P1152" s="103"/>
      <c r="Q1152" s="33"/>
      <c r="R1152" s="33"/>
      <c r="S1152" s="33"/>
      <c r="T1152" s="32"/>
      <c r="U1152" s="32"/>
      <c r="V1152" s="32"/>
      <c r="W1152" s="32"/>
      <c r="X1152" s="32"/>
      <c r="Y1152" s="32"/>
      <c r="Z1152" s="153"/>
      <c r="AA1152" s="154"/>
      <c r="AB1152" s="155"/>
      <c r="AC1152" s="103" t="s">
        <v>284</v>
      </c>
      <c r="AD1152" s="33"/>
      <c r="AE1152" s="4"/>
      <c r="AH1152" s="111" t="b">
        <v>0</v>
      </c>
      <c r="AI1152" s="36">
        <f>K1152</f>
        <v>0</v>
      </c>
      <c r="AJ1152" s="111" t="b">
        <v>0</v>
      </c>
      <c r="AK1152" s="36">
        <f>Z1152</f>
        <v>0</v>
      </c>
      <c r="AL1152" s="121" t="s">
        <v>575</v>
      </c>
      <c r="AM1152" s="121" t="s">
        <v>550</v>
      </c>
    </row>
    <row r="1153" spans="4:36" ht="7.5" customHeight="1">
      <c r="D1153" s="102"/>
      <c r="E1153" s="102"/>
      <c r="F1153" s="102"/>
      <c r="G1153" s="102"/>
      <c r="H1153" s="33"/>
      <c r="I1153" s="33"/>
      <c r="J1153" s="33"/>
      <c r="K1153" s="33"/>
      <c r="L1153" s="33"/>
      <c r="M1153" s="33"/>
      <c r="N1153" s="103"/>
      <c r="O1153" s="103"/>
      <c r="P1153" s="103"/>
      <c r="Q1153" s="33"/>
      <c r="R1153" s="33"/>
      <c r="S1153" s="33"/>
      <c r="T1153" s="33"/>
      <c r="U1153" s="33"/>
      <c r="V1153" s="33"/>
      <c r="W1153" s="33"/>
      <c r="X1153" s="33"/>
      <c r="Y1153" s="33"/>
      <c r="Z1153" s="103"/>
      <c r="AA1153" s="103"/>
      <c r="AB1153" s="103"/>
      <c r="AC1153" s="33"/>
      <c r="AD1153" s="33"/>
      <c r="AE1153" s="4"/>
      <c r="AH1153" s="36">
        <f>IF(AH1152=TRUE,CONCATENATE(AL1152,";",AI1152),0)</f>
        <v>0</v>
      </c>
      <c r="AJ1153" s="36">
        <f>IF(AJ1152=TRUE,CONCATENATE(AM1152,";",AK1152),0)</f>
        <v>0</v>
      </c>
    </row>
    <row r="1154" spans="4:39" ht="15" customHeight="1">
      <c r="D1154" s="102"/>
      <c r="E1154" s="102"/>
      <c r="F1154" s="102"/>
      <c r="G1154" s="102"/>
      <c r="H1154" s="33"/>
      <c r="I1154" s="33"/>
      <c r="J1154" s="33"/>
      <c r="K1154" s="153"/>
      <c r="L1154" s="154"/>
      <c r="M1154" s="155"/>
      <c r="N1154" s="103" t="s">
        <v>284</v>
      </c>
      <c r="O1154" s="103"/>
      <c r="P1154" s="103"/>
      <c r="Q1154" s="33"/>
      <c r="R1154" s="33"/>
      <c r="S1154" s="33"/>
      <c r="T1154" s="32"/>
      <c r="U1154" s="32"/>
      <c r="V1154" s="32"/>
      <c r="W1154" s="32"/>
      <c r="X1154" s="32"/>
      <c r="Y1154" s="32"/>
      <c r="Z1154" s="153"/>
      <c r="AA1154" s="154"/>
      <c r="AB1154" s="155"/>
      <c r="AC1154" s="103" t="s">
        <v>284</v>
      </c>
      <c r="AD1154" s="103"/>
      <c r="AE1154" s="10"/>
      <c r="AH1154" s="111" t="b">
        <v>0</v>
      </c>
      <c r="AI1154" s="36">
        <f>K1154</f>
        <v>0</v>
      </c>
      <c r="AJ1154" s="111" t="b">
        <v>0</v>
      </c>
      <c r="AK1154" s="36">
        <f>Z1154</f>
        <v>0</v>
      </c>
      <c r="AL1154" s="121" t="s">
        <v>551</v>
      </c>
      <c r="AM1154" s="121" t="s">
        <v>552</v>
      </c>
    </row>
    <row r="1155" spans="4:39" ht="7.5" customHeight="1">
      <c r="D1155" s="102"/>
      <c r="E1155" s="102"/>
      <c r="F1155" s="102"/>
      <c r="G1155" s="102"/>
      <c r="H1155" s="33"/>
      <c r="I1155" s="33"/>
      <c r="J1155" s="33"/>
      <c r="K1155" s="33"/>
      <c r="L1155" s="33"/>
      <c r="M1155" s="33"/>
      <c r="N1155" s="33"/>
      <c r="O1155" s="33"/>
      <c r="P1155" s="33"/>
      <c r="Q1155" s="33"/>
      <c r="R1155" s="33"/>
      <c r="S1155" s="33"/>
      <c r="T1155" s="33"/>
      <c r="U1155" s="33"/>
      <c r="V1155" s="33"/>
      <c r="W1155" s="33"/>
      <c r="X1155" s="33"/>
      <c r="Y1155" s="33"/>
      <c r="Z1155" s="103"/>
      <c r="AA1155" s="103"/>
      <c r="AB1155" s="103"/>
      <c r="AC1155" s="33"/>
      <c r="AD1155" s="33"/>
      <c r="AE1155" s="4"/>
      <c r="AH1155" s="36">
        <f>IF(AH1154=TRUE,CONCATENATE(AL1154,";",AI1154),0)</f>
        <v>0</v>
      </c>
      <c r="AJ1155" s="36">
        <f>IF(AJ1154=TRUE,CONCATENATE(AM1154,";",AK1154),0)</f>
        <v>0</v>
      </c>
      <c r="AL1155" s="121"/>
      <c r="AM1155" s="121"/>
    </row>
    <row r="1156" spans="4:39" ht="15" customHeight="1">
      <c r="D1156" s="102"/>
      <c r="E1156" s="102"/>
      <c r="F1156" s="102"/>
      <c r="G1156" s="102"/>
      <c r="H1156" s="33"/>
      <c r="I1156" s="33"/>
      <c r="J1156" s="33"/>
      <c r="K1156" s="33"/>
      <c r="L1156" s="33"/>
      <c r="M1156" s="33"/>
      <c r="N1156" s="33"/>
      <c r="O1156" s="33"/>
      <c r="P1156" s="33"/>
      <c r="Q1156" s="33"/>
      <c r="R1156" s="33"/>
      <c r="S1156" s="33"/>
      <c r="T1156" s="32"/>
      <c r="U1156" s="32"/>
      <c r="V1156" s="32"/>
      <c r="W1156" s="86"/>
      <c r="X1156" s="86"/>
      <c r="Y1156" s="86"/>
      <c r="Z1156" s="86"/>
      <c r="AA1156" s="86"/>
      <c r="AB1156" s="86"/>
      <c r="AC1156" s="33"/>
      <c r="AD1156" s="33"/>
      <c r="AE1156" s="4"/>
      <c r="AH1156" s="111" t="b">
        <v>0</v>
      </c>
      <c r="AL1156" s="121" t="s">
        <v>553</v>
      </c>
      <c r="AM1156" s="121"/>
    </row>
    <row r="1157" spans="4:39" ht="5.25" customHeight="1">
      <c r="D1157" s="102"/>
      <c r="E1157" s="102"/>
      <c r="F1157" s="102"/>
      <c r="G1157" s="102"/>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4"/>
      <c r="AH1157" s="36">
        <f>IF(AH1156=TRUE,CONCATENATE(AL1156,";",AI1156),0)</f>
        <v>0</v>
      </c>
      <c r="AL1157" s="121"/>
      <c r="AM1157" s="121"/>
    </row>
    <row r="1158" spans="4:34" ht="18.75" customHeight="1">
      <c r="D1158" s="18" t="s">
        <v>265</v>
      </c>
      <c r="E1158" s="18"/>
      <c r="F1158" s="18"/>
      <c r="G1158" s="18"/>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H1158" s="146" t="str">
        <f>AH1143&amp;"@"&amp;AJ1143&amp;"@"&amp;AH1145&amp;"@"&amp;AJ1145&amp;"@"&amp;AH1147&amp;"@"&amp;AJ1147&amp;"@"&amp;AH1149&amp;"@"&amp;AJ1149&amp;"@"&amp;AH1151&amp;"@"&amp;AJ1151&amp;"@"&amp;AH1153&amp;"@"&amp;AJ1153&amp;"@"&amp;AH1155&amp;"@"&amp;AJ1155&amp;"@"&amp;AH1157</f>
        <v>0@0@0@0@0@0@0@0@0@0@0@0@0@0@0</v>
      </c>
    </row>
    <row r="1159" spans="4:31" ht="5.25" customHeight="1">
      <c r="D1159" s="102"/>
      <c r="E1159" s="102"/>
      <c r="F1159" s="102"/>
      <c r="G1159" s="102"/>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4"/>
    </row>
    <row r="1160" spans="4:39" ht="15" customHeight="1">
      <c r="D1160" s="102"/>
      <c r="E1160" s="102"/>
      <c r="F1160" s="102"/>
      <c r="G1160" s="102"/>
      <c r="H1160" s="33"/>
      <c r="I1160" s="33"/>
      <c r="J1160" s="33"/>
      <c r="K1160" s="33"/>
      <c r="L1160" s="33"/>
      <c r="M1160" s="33"/>
      <c r="N1160" s="33"/>
      <c r="O1160" s="33"/>
      <c r="P1160" s="33"/>
      <c r="Q1160" s="33"/>
      <c r="R1160" s="33"/>
      <c r="S1160" s="33"/>
      <c r="T1160" s="32"/>
      <c r="U1160" s="32"/>
      <c r="V1160" s="32"/>
      <c r="W1160" s="86"/>
      <c r="X1160" s="86"/>
      <c r="Y1160" s="86"/>
      <c r="Z1160" s="86"/>
      <c r="AA1160" s="86"/>
      <c r="AB1160" s="86"/>
      <c r="AC1160" s="33"/>
      <c r="AD1160" s="33"/>
      <c r="AE1160" s="4"/>
      <c r="AH1160" s="111" t="b">
        <v>0</v>
      </c>
      <c r="AJ1160" s="111" t="b">
        <v>0</v>
      </c>
      <c r="AL1160" s="121" t="s">
        <v>515</v>
      </c>
      <c r="AM1160" s="121" t="s">
        <v>516</v>
      </c>
    </row>
    <row r="1161" spans="4:39" ht="7.5" customHeight="1">
      <c r="D1161" s="102"/>
      <c r="E1161" s="102"/>
      <c r="F1161" s="102"/>
      <c r="G1161" s="102"/>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4"/>
      <c r="AH1161" s="36">
        <f>IF(AH1160=TRUE,CONCATENATE(AL1160,";",AI1160),0)</f>
        <v>0</v>
      </c>
      <c r="AJ1161" s="36">
        <f>IF(AJ1160=TRUE,CONCATENATE(AM1160,";",AK1160),0)</f>
        <v>0</v>
      </c>
      <c r="AL1161" s="121"/>
      <c r="AM1161" s="121"/>
    </row>
    <row r="1162" spans="4:39" ht="15" customHeight="1">
      <c r="D1162" s="102"/>
      <c r="E1162" s="102"/>
      <c r="F1162" s="102"/>
      <c r="G1162" s="102"/>
      <c r="H1162" s="33"/>
      <c r="I1162" s="33"/>
      <c r="J1162" s="33"/>
      <c r="K1162" s="33"/>
      <c r="L1162" s="33"/>
      <c r="M1162" s="33"/>
      <c r="N1162" s="33"/>
      <c r="O1162" s="33"/>
      <c r="P1162" s="33"/>
      <c r="Q1162" s="33"/>
      <c r="R1162" s="33"/>
      <c r="S1162" s="33"/>
      <c r="T1162" s="32"/>
      <c r="U1162" s="32"/>
      <c r="V1162" s="32"/>
      <c r="W1162" s="86"/>
      <c r="X1162" s="86"/>
      <c r="Y1162" s="86"/>
      <c r="Z1162" s="86"/>
      <c r="AA1162" s="86"/>
      <c r="AB1162" s="86"/>
      <c r="AC1162" s="33"/>
      <c r="AD1162" s="33"/>
      <c r="AE1162" s="4"/>
      <c r="AH1162" s="111" t="b">
        <v>0</v>
      </c>
      <c r="AJ1162" s="111" t="b">
        <v>0</v>
      </c>
      <c r="AL1162" s="121" t="s">
        <v>517</v>
      </c>
      <c r="AM1162" s="121" t="s">
        <v>519</v>
      </c>
    </row>
    <row r="1163" spans="4:39" ht="7.5" customHeight="1">
      <c r="D1163" s="102"/>
      <c r="E1163" s="102"/>
      <c r="F1163" s="102"/>
      <c r="G1163" s="102"/>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4"/>
      <c r="AH1163" s="36">
        <f>IF(AH1162=TRUE,CONCATENATE(AL1162,";",AI1162),0)</f>
        <v>0</v>
      </c>
      <c r="AJ1163" s="36">
        <f>IF(AJ1162=TRUE,CONCATENATE(AM1162,";",AK1162),0)</f>
        <v>0</v>
      </c>
      <c r="AL1163" s="146"/>
      <c r="AM1163" s="146"/>
    </row>
    <row r="1164" spans="4:39" ht="15" customHeight="1">
      <c r="D1164" s="102"/>
      <c r="E1164" s="102"/>
      <c r="F1164" s="102"/>
      <c r="G1164" s="102"/>
      <c r="H1164" s="33"/>
      <c r="I1164" s="33"/>
      <c r="J1164" s="33"/>
      <c r="K1164" s="33"/>
      <c r="L1164" s="33"/>
      <c r="M1164" s="33"/>
      <c r="N1164" s="33"/>
      <c r="O1164" s="33"/>
      <c r="P1164" s="33"/>
      <c r="Q1164" s="33"/>
      <c r="R1164" s="33"/>
      <c r="S1164" s="33"/>
      <c r="T1164" s="32"/>
      <c r="U1164" s="32"/>
      <c r="V1164" s="32"/>
      <c r="W1164" s="86"/>
      <c r="X1164" s="86"/>
      <c r="Y1164" s="86"/>
      <c r="Z1164" s="86"/>
      <c r="AA1164" s="86"/>
      <c r="AB1164" s="86"/>
      <c r="AC1164" s="33"/>
      <c r="AD1164" s="33"/>
      <c r="AE1164" s="4"/>
      <c r="AH1164" s="111" t="b">
        <v>0</v>
      </c>
      <c r="AJ1164" s="111" t="b">
        <v>0</v>
      </c>
      <c r="AL1164" s="121" t="s">
        <v>572</v>
      </c>
      <c r="AM1164" s="121" t="s">
        <v>573</v>
      </c>
    </row>
    <row r="1165" spans="4:39" ht="3.75" customHeight="1">
      <c r="D1165" s="102"/>
      <c r="E1165" s="102"/>
      <c r="F1165" s="102"/>
      <c r="G1165" s="102"/>
      <c r="H1165" s="33"/>
      <c r="I1165" s="33"/>
      <c r="J1165" s="33"/>
      <c r="K1165" s="33"/>
      <c r="L1165" s="33"/>
      <c r="M1165" s="33"/>
      <c r="N1165" s="33"/>
      <c r="O1165" s="33"/>
      <c r="P1165" s="33"/>
      <c r="Q1165" s="33"/>
      <c r="R1165" s="33"/>
      <c r="S1165" s="33"/>
      <c r="T1165" s="32"/>
      <c r="U1165" s="32"/>
      <c r="V1165" s="32"/>
      <c r="W1165" s="86"/>
      <c r="X1165" s="86"/>
      <c r="Y1165" s="86"/>
      <c r="Z1165" s="86"/>
      <c r="AA1165" s="86"/>
      <c r="AB1165" s="86"/>
      <c r="AC1165" s="33"/>
      <c r="AD1165" s="33"/>
      <c r="AE1165" s="4"/>
      <c r="AL1165" s="121"/>
      <c r="AM1165" s="121"/>
    </row>
    <row r="1166" spans="4:39" ht="3.75" customHeight="1">
      <c r="D1166" s="102"/>
      <c r="E1166" s="102"/>
      <c r="F1166" s="102"/>
      <c r="G1166" s="102"/>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4"/>
      <c r="AH1166" s="36">
        <f>IF(AH1164=TRUE,CONCATENATE(AL1164,";",AI1164),0)</f>
        <v>0</v>
      </c>
      <c r="AJ1166" s="36">
        <f>IF(AJ1164=TRUE,CONCATENATE(AM1164,";",AK1164),0)</f>
        <v>0</v>
      </c>
      <c r="AL1166" s="121"/>
      <c r="AM1166" s="121"/>
    </row>
    <row r="1167" spans="4:39" ht="15" customHeight="1">
      <c r="D1167" s="102"/>
      <c r="E1167" s="102"/>
      <c r="F1167" s="102"/>
      <c r="G1167" s="102"/>
      <c r="H1167" s="33"/>
      <c r="I1167" s="33"/>
      <c r="J1167" s="33"/>
      <c r="K1167" s="153"/>
      <c r="L1167" s="154"/>
      <c r="M1167" s="155"/>
      <c r="N1167" s="103" t="s">
        <v>284</v>
      </c>
      <c r="O1167" s="33"/>
      <c r="P1167" s="33"/>
      <c r="Q1167" s="33"/>
      <c r="R1167" s="33"/>
      <c r="S1167" s="33"/>
      <c r="T1167" s="32"/>
      <c r="U1167" s="32"/>
      <c r="V1167" s="32"/>
      <c r="W1167" s="86"/>
      <c r="X1167" s="86"/>
      <c r="Y1167" s="86"/>
      <c r="Z1167" s="153"/>
      <c r="AA1167" s="154"/>
      <c r="AB1167" s="155"/>
      <c r="AC1167" s="103" t="s">
        <v>284</v>
      </c>
      <c r="AD1167" s="33"/>
      <c r="AE1167" s="4"/>
      <c r="AH1167" s="111" t="b">
        <v>0</v>
      </c>
      <c r="AI1167" s="36">
        <f>K1167</f>
        <v>0</v>
      </c>
      <c r="AJ1167" s="111" t="b">
        <v>0</v>
      </c>
      <c r="AK1167" s="36">
        <f>Z1167</f>
        <v>0</v>
      </c>
      <c r="AL1167" s="121" t="s">
        <v>547</v>
      </c>
      <c r="AM1167" s="121" t="s">
        <v>574</v>
      </c>
    </row>
    <row r="1168" spans="4:39" ht="7.5" customHeight="1">
      <c r="D1168" s="102"/>
      <c r="E1168" s="102"/>
      <c r="F1168" s="102"/>
      <c r="G1168" s="102"/>
      <c r="H1168" s="33"/>
      <c r="I1168" s="33"/>
      <c r="J1168" s="33"/>
      <c r="K1168" s="104"/>
      <c r="L1168" s="104"/>
      <c r="M1168" s="104"/>
      <c r="N1168" s="104"/>
      <c r="O1168" s="103"/>
      <c r="P1168" s="103"/>
      <c r="Q1168" s="33"/>
      <c r="R1168" s="33"/>
      <c r="S1168" s="33"/>
      <c r="T1168" s="32"/>
      <c r="U1168" s="32"/>
      <c r="V1168" s="32"/>
      <c r="W1168" s="32"/>
      <c r="X1168" s="32"/>
      <c r="Y1168" s="32"/>
      <c r="Z1168" s="104"/>
      <c r="AA1168" s="104"/>
      <c r="AB1168" s="104"/>
      <c r="AC1168" s="104"/>
      <c r="AD1168" s="33"/>
      <c r="AE1168" s="4"/>
      <c r="AH1168" s="36">
        <f>IF(AH1167=TRUE,CONCATENATE(AL1167,";",AI1167),0)</f>
        <v>0</v>
      </c>
      <c r="AJ1168" s="36">
        <f>IF(AJ1167=TRUE,CONCATENATE(AM1167,";",AK1167),0)</f>
        <v>0</v>
      </c>
      <c r="AL1168" s="146"/>
      <c r="AM1168" s="146"/>
    </row>
    <row r="1169" spans="4:39" ht="15" customHeight="1">
      <c r="D1169" s="102"/>
      <c r="E1169" s="102"/>
      <c r="F1169" s="102"/>
      <c r="G1169" s="102"/>
      <c r="H1169" s="33"/>
      <c r="I1169" s="33"/>
      <c r="J1169" s="33"/>
      <c r="K1169" s="33"/>
      <c r="L1169" s="33"/>
      <c r="M1169" s="33"/>
      <c r="N1169" s="103"/>
      <c r="O1169" s="103"/>
      <c r="P1169" s="103"/>
      <c r="Q1169" s="33"/>
      <c r="R1169" s="33"/>
      <c r="S1169" s="33"/>
      <c r="T1169" s="32"/>
      <c r="U1169" s="32"/>
      <c r="V1169" s="32"/>
      <c r="W1169" s="32"/>
      <c r="X1169" s="32"/>
      <c r="Y1169" s="32"/>
      <c r="Z1169" s="153"/>
      <c r="AA1169" s="154"/>
      <c r="AB1169" s="155"/>
      <c r="AC1169" s="103" t="s">
        <v>284</v>
      </c>
      <c r="AD1169" s="103"/>
      <c r="AE1169" s="10"/>
      <c r="AH1169" s="111" t="b">
        <v>0</v>
      </c>
      <c r="AJ1169" s="111" t="b">
        <v>0</v>
      </c>
      <c r="AK1169" s="36">
        <f>Z1169</f>
        <v>0</v>
      </c>
      <c r="AL1169" s="121" t="s">
        <v>548</v>
      </c>
      <c r="AM1169" s="121" t="s">
        <v>549</v>
      </c>
    </row>
    <row r="1170" spans="4:39" ht="7.5" customHeight="1">
      <c r="D1170" s="102"/>
      <c r="E1170" s="102"/>
      <c r="F1170" s="102"/>
      <c r="G1170" s="102"/>
      <c r="H1170" s="33"/>
      <c r="I1170" s="33"/>
      <c r="J1170" s="33"/>
      <c r="K1170" s="33"/>
      <c r="L1170" s="33"/>
      <c r="M1170" s="33"/>
      <c r="N1170" s="103"/>
      <c r="O1170" s="103"/>
      <c r="P1170" s="103"/>
      <c r="Q1170" s="33"/>
      <c r="R1170" s="33"/>
      <c r="S1170" s="33"/>
      <c r="T1170" s="32"/>
      <c r="U1170" s="32"/>
      <c r="V1170" s="32"/>
      <c r="W1170" s="32"/>
      <c r="X1170" s="32"/>
      <c r="Y1170" s="32"/>
      <c r="Z1170" s="103"/>
      <c r="AA1170" s="103"/>
      <c r="AB1170" s="103"/>
      <c r="AC1170" s="33"/>
      <c r="AD1170" s="33"/>
      <c r="AE1170" s="4"/>
      <c r="AH1170" s="36">
        <f>IF(AH1169=TRUE,CONCATENATE(AL1169,";",AI1169),0)</f>
        <v>0</v>
      </c>
      <c r="AJ1170" s="36">
        <f>IF(AJ1169=TRUE,CONCATENATE(AM1169,";",AK1169),0)</f>
        <v>0</v>
      </c>
      <c r="AL1170" s="121"/>
      <c r="AM1170" s="121"/>
    </row>
    <row r="1171" spans="4:39" ht="15" customHeight="1">
      <c r="D1171" s="102"/>
      <c r="E1171" s="102"/>
      <c r="F1171" s="102"/>
      <c r="G1171" s="102"/>
      <c r="H1171" s="33"/>
      <c r="I1171" s="33"/>
      <c r="J1171" s="33"/>
      <c r="K1171" s="33"/>
      <c r="L1171" s="33"/>
      <c r="M1171" s="33"/>
      <c r="N1171" s="103"/>
      <c r="O1171" s="103"/>
      <c r="P1171" s="103"/>
      <c r="Q1171" s="33"/>
      <c r="R1171" s="33"/>
      <c r="S1171" s="33"/>
      <c r="T1171" s="32"/>
      <c r="U1171" s="32"/>
      <c r="V1171" s="32"/>
      <c r="W1171" s="32"/>
      <c r="X1171" s="32"/>
      <c r="Y1171" s="32"/>
      <c r="Z1171" s="153"/>
      <c r="AA1171" s="154"/>
      <c r="AB1171" s="155"/>
      <c r="AC1171" s="103" t="s">
        <v>284</v>
      </c>
      <c r="AD1171" s="103"/>
      <c r="AE1171" s="10"/>
      <c r="AH1171" s="111" t="b">
        <v>0</v>
      </c>
      <c r="AJ1171" s="111" t="b">
        <v>0</v>
      </c>
      <c r="AK1171" s="36">
        <f>Z1171</f>
        <v>0</v>
      </c>
      <c r="AL1171" s="121" t="s">
        <v>575</v>
      </c>
      <c r="AM1171" s="121" t="s">
        <v>550</v>
      </c>
    </row>
    <row r="1172" spans="4:39" ht="7.5" customHeight="1">
      <c r="D1172" s="102"/>
      <c r="E1172" s="102"/>
      <c r="F1172" s="102"/>
      <c r="G1172" s="102"/>
      <c r="H1172" s="33"/>
      <c r="I1172" s="33"/>
      <c r="J1172" s="33"/>
      <c r="K1172" s="33"/>
      <c r="L1172" s="33"/>
      <c r="M1172" s="33"/>
      <c r="N1172" s="103"/>
      <c r="O1172" s="103"/>
      <c r="P1172" s="103"/>
      <c r="Q1172" s="33"/>
      <c r="R1172" s="33"/>
      <c r="S1172" s="33"/>
      <c r="T1172" s="33"/>
      <c r="U1172" s="33"/>
      <c r="V1172" s="33"/>
      <c r="W1172" s="33"/>
      <c r="X1172" s="33"/>
      <c r="Y1172" s="33"/>
      <c r="Z1172" s="103"/>
      <c r="AA1172" s="103"/>
      <c r="AB1172" s="103"/>
      <c r="AC1172" s="33"/>
      <c r="AD1172" s="33"/>
      <c r="AE1172" s="4"/>
      <c r="AH1172" s="36">
        <f>IF(AH1171=TRUE,CONCATENATE(AL1171,";",AI1171),0)</f>
        <v>0</v>
      </c>
      <c r="AJ1172" s="36">
        <f>IF(AJ1171=TRUE,CONCATENATE(AM1171,";",AK1171),0)</f>
        <v>0</v>
      </c>
      <c r="AL1172" s="146"/>
      <c r="AM1172" s="146"/>
    </row>
    <row r="1173" spans="4:39" ht="15" customHeight="1">
      <c r="D1173" s="102"/>
      <c r="E1173" s="102"/>
      <c r="F1173" s="102"/>
      <c r="G1173" s="102"/>
      <c r="H1173" s="33"/>
      <c r="I1173" s="33"/>
      <c r="J1173" s="33"/>
      <c r="K1173" s="153"/>
      <c r="L1173" s="154"/>
      <c r="M1173" s="155"/>
      <c r="N1173" s="103" t="s">
        <v>284</v>
      </c>
      <c r="O1173" s="103"/>
      <c r="P1173" s="103"/>
      <c r="Q1173" s="33"/>
      <c r="R1173" s="33"/>
      <c r="S1173" s="33"/>
      <c r="T1173" s="32"/>
      <c r="U1173" s="32"/>
      <c r="V1173" s="32"/>
      <c r="W1173" s="86"/>
      <c r="X1173" s="86"/>
      <c r="Y1173" s="86"/>
      <c r="Z1173" s="103"/>
      <c r="AA1173" s="103"/>
      <c r="AB1173" s="103"/>
      <c r="AC1173" s="33"/>
      <c r="AD1173" s="33"/>
      <c r="AE1173" s="4"/>
      <c r="AH1173" s="111" t="b">
        <v>0</v>
      </c>
      <c r="AI1173" s="36">
        <f>K1173</f>
        <v>0</v>
      </c>
      <c r="AJ1173" s="111" t="b">
        <v>0</v>
      </c>
      <c r="AL1173" s="121" t="s">
        <v>551</v>
      </c>
      <c r="AM1173" s="121" t="s">
        <v>552</v>
      </c>
    </row>
    <row r="1174" spans="4:39" ht="7.5" customHeight="1">
      <c r="D1174" s="102"/>
      <c r="E1174" s="102"/>
      <c r="F1174" s="102"/>
      <c r="G1174" s="102"/>
      <c r="H1174" s="33"/>
      <c r="I1174" s="33"/>
      <c r="J1174" s="33"/>
      <c r="K1174" s="104"/>
      <c r="L1174" s="104"/>
      <c r="M1174" s="104"/>
      <c r="N1174" s="104"/>
      <c r="O1174" s="103"/>
      <c r="P1174" s="103"/>
      <c r="Q1174" s="33"/>
      <c r="R1174" s="33"/>
      <c r="S1174" s="33"/>
      <c r="T1174" s="32"/>
      <c r="U1174" s="32"/>
      <c r="V1174" s="32"/>
      <c r="W1174" s="86"/>
      <c r="X1174" s="86"/>
      <c r="Y1174" s="86"/>
      <c r="Z1174" s="103"/>
      <c r="AA1174" s="103"/>
      <c r="AB1174" s="103"/>
      <c r="AC1174" s="33"/>
      <c r="AD1174" s="33"/>
      <c r="AE1174" s="4"/>
      <c r="AH1174" s="36">
        <f>IF(AH1173=TRUE,CONCATENATE(AL1173,";",AI1173),0)</f>
        <v>0</v>
      </c>
      <c r="AJ1174" s="36">
        <f>IF(AJ1173=TRUE,CONCATENATE(AM1173,";",AK1173),0)</f>
        <v>0</v>
      </c>
      <c r="AL1174" s="146"/>
      <c r="AM1174" s="146"/>
    </row>
    <row r="1175" spans="4:39" ht="15" customHeight="1">
      <c r="D1175" s="102"/>
      <c r="E1175" s="102"/>
      <c r="F1175" s="102"/>
      <c r="G1175" s="102"/>
      <c r="H1175" s="33"/>
      <c r="I1175" s="33"/>
      <c r="J1175" s="33"/>
      <c r="K1175" s="33"/>
      <c r="L1175" s="33"/>
      <c r="M1175" s="33"/>
      <c r="N1175" s="33"/>
      <c r="O1175" s="33"/>
      <c r="P1175" s="33"/>
      <c r="Q1175" s="33"/>
      <c r="R1175" s="33"/>
      <c r="S1175" s="33"/>
      <c r="T1175" s="32"/>
      <c r="U1175" s="32"/>
      <c r="V1175" s="32"/>
      <c r="W1175" s="32"/>
      <c r="X1175" s="32"/>
      <c r="Y1175" s="32"/>
      <c r="Z1175" s="153"/>
      <c r="AA1175" s="154"/>
      <c r="AB1175" s="155"/>
      <c r="AC1175" s="103" t="s">
        <v>284</v>
      </c>
      <c r="AD1175" s="33"/>
      <c r="AE1175" s="4"/>
      <c r="AH1175" s="111" t="b">
        <v>0</v>
      </c>
      <c r="AJ1175" s="111" t="b">
        <v>0</v>
      </c>
      <c r="AK1175" s="36">
        <f>Z1175</f>
        <v>0</v>
      </c>
      <c r="AL1175" s="121" t="s">
        <v>553</v>
      </c>
      <c r="AM1175" s="121" t="s">
        <v>576</v>
      </c>
    </row>
    <row r="1176" spans="4:39" ht="7.5" customHeight="1">
      <c r="D1176" s="102"/>
      <c r="E1176" s="102"/>
      <c r="F1176" s="102"/>
      <c r="G1176" s="102"/>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4"/>
      <c r="AH1176" s="36">
        <f>IF(AH1175=TRUE,CONCATENATE(AL1175,";",AI1175),0)</f>
        <v>0</v>
      </c>
      <c r="AJ1176" s="36">
        <f>IF(AJ1175=TRUE,CONCATENATE(AM1175,";",AK1175),0)</f>
        <v>0</v>
      </c>
      <c r="AL1176" s="146"/>
      <c r="AM1176" s="146"/>
    </row>
    <row r="1177" spans="4:39" ht="15" customHeight="1">
      <c r="D1177" s="102"/>
      <c r="E1177" s="102"/>
      <c r="F1177" s="102"/>
      <c r="G1177" s="102"/>
      <c r="H1177" s="33"/>
      <c r="I1177" s="33"/>
      <c r="J1177" s="33"/>
      <c r="K1177" s="33"/>
      <c r="L1177" s="33"/>
      <c r="M1177" s="33"/>
      <c r="N1177" s="33"/>
      <c r="O1177" s="33"/>
      <c r="P1177" s="33"/>
      <c r="Q1177" s="33"/>
      <c r="R1177" s="33"/>
      <c r="S1177" s="33"/>
      <c r="T1177" s="32"/>
      <c r="U1177" s="32"/>
      <c r="V1177" s="32"/>
      <c r="W1177" s="86"/>
      <c r="X1177" s="86"/>
      <c r="Y1177" s="86"/>
      <c r="Z1177" s="86"/>
      <c r="AA1177" s="86"/>
      <c r="AB1177" s="86"/>
      <c r="AC1177" s="33"/>
      <c r="AD1177" s="33"/>
      <c r="AE1177" s="4"/>
      <c r="AH1177" s="111" t="b">
        <v>0</v>
      </c>
      <c r="AL1177" s="121" t="s">
        <v>554</v>
      </c>
      <c r="AM1177" s="121"/>
    </row>
    <row r="1178" spans="4:39" ht="4.5" customHeight="1">
      <c r="D1178" s="6"/>
      <c r="E1178" s="6"/>
      <c r="F1178" s="6"/>
      <c r="G1178" s="6"/>
      <c r="H1178" s="4"/>
      <c r="I1178" s="4"/>
      <c r="J1178" s="4"/>
      <c r="K1178" s="4"/>
      <c r="L1178" s="4"/>
      <c r="M1178" s="4"/>
      <c r="N1178" s="4"/>
      <c r="O1178" s="4"/>
      <c r="P1178" s="4"/>
      <c r="Q1178" s="4"/>
      <c r="R1178" s="4"/>
      <c r="S1178" s="4"/>
      <c r="W1178" s="17"/>
      <c r="X1178" s="17"/>
      <c r="Y1178" s="17"/>
      <c r="Z1178" s="17"/>
      <c r="AA1178" s="17"/>
      <c r="AB1178" s="17"/>
      <c r="AC1178" s="4"/>
      <c r="AD1178" s="4"/>
      <c r="AE1178" s="4"/>
      <c r="AH1178" s="36">
        <f>IF(AH1177=TRUE,CONCATENATE(AL1177,";",AI1177),0)</f>
        <v>0</v>
      </c>
      <c r="AL1178" s="121"/>
      <c r="AM1178" s="121"/>
    </row>
    <row r="1179" spans="4:39" ht="18.75" customHeight="1">
      <c r="D1179" s="6" t="s">
        <v>266</v>
      </c>
      <c r="E1179" s="6"/>
      <c r="F1179" s="6"/>
      <c r="G1179" s="6"/>
      <c r="H1179" s="4"/>
      <c r="I1179" s="4"/>
      <c r="J1179" s="4"/>
      <c r="K1179" s="4"/>
      <c r="L1179" s="4"/>
      <c r="M1179" s="4"/>
      <c r="N1179" s="4"/>
      <c r="O1179" s="4"/>
      <c r="P1179" s="4"/>
      <c r="Q1179" s="4"/>
      <c r="R1179" s="4"/>
      <c r="S1179" s="4"/>
      <c r="W1179" s="17"/>
      <c r="X1179" s="17"/>
      <c r="Y1179" s="17"/>
      <c r="Z1179" s="17"/>
      <c r="AA1179" s="17"/>
      <c r="AB1179" s="17"/>
      <c r="AC1179" s="4"/>
      <c r="AD1179" s="4"/>
      <c r="AE1179" s="4"/>
      <c r="AH1179" s="146" t="str">
        <f>AH1161&amp;"@"&amp;AJ1161&amp;"@"&amp;AH1163&amp;"@"&amp;AJ1163&amp;"@"&amp;AH1166&amp;"@"&amp;AJ1166&amp;"@"&amp;AH1168&amp;"@"&amp;AJ1168&amp;"@"&amp;AH1170&amp;"@"&amp;AJ1170&amp;"@"&amp;AH1172&amp;"@"&amp;AJ1172&amp;"@"&amp;AH1174&amp;"@"&amp;AJ1174&amp;"@"&amp;AH1176&amp;"@"&amp;AJ1176&amp;"@"&amp;AH1178</f>
        <v>0@0@0@0@0@0@0@0@0@0@0@0@0@0@0@0@0</v>
      </c>
      <c r="AL1179" s="145"/>
      <c r="AM1179" s="145"/>
    </row>
    <row r="1180" spans="4:31" ht="5.25" customHeight="1">
      <c r="D1180" s="102"/>
      <c r="E1180" s="102"/>
      <c r="F1180" s="102"/>
      <c r="G1180" s="102"/>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4"/>
    </row>
    <row r="1181" spans="4:39" ht="15" customHeight="1">
      <c r="D1181" s="102"/>
      <c r="E1181" s="102"/>
      <c r="F1181" s="102"/>
      <c r="G1181" s="102"/>
      <c r="H1181" s="33"/>
      <c r="I1181" s="33"/>
      <c r="J1181" s="33"/>
      <c r="K1181" s="33"/>
      <c r="L1181" s="33"/>
      <c r="M1181" s="33"/>
      <c r="N1181" s="33"/>
      <c r="O1181" s="33"/>
      <c r="P1181" s="33"/>
      <c r="Q1181" s="33"/>
      <c r="R1181" s="33"/>
      <c r="S1181" s="33"/>
      <c r="T1181" s="32"/>
      <c r="U1181" s="32"/>
      <c r="V1181" s="32"/>
      <c r="W1181" s="32"/>
      <c r="X1181" s="32"/>
      <c r="Y1181" s="32"/>
      <c r="Z1181" s="153"/>
      <c r="AA1181" s="154"/>
      <c r="AB1181" s="155"/>
      <c r="AC1181" s="103" t="s">
        <v>284</v>
      </c>
      <c r="AD1181" s="33"/>
      <c r="AE1181" s="4"/>
      <c r="AH1181" s="111" t="b">
        <v>0</v>
      </c>
      <c r="AJ1181" s="111" t="b">
        <v>0</v>
      </c>
      <c r="AK1181" s="36">
        <f>Z1181</f>
        <v>0</v>
      </c>
      <c r="AL1181" s="121" t="s">
        <v>515</v>
      </c>
      <c r="AM1181" s="121" t="s">
        <v>516</v>
      </c>
    </row>
    <row r="1182" spans="4:39" ht="7.5" customHeight="1">
      <c r="D1182" s="102"/>
      <c r="E1182" s="102"/>
      <c r="F1182" s="102"/>
      <c r="G1182" s="102"/>
      <c r="H1182" s="33"/>
      <c r="I1182" s="33"/>
      <c r="J1182" s="33"/>
      <c r="K1182" s="33"/>
      <c r="L1182" s="33"/>
      <c r="M1182" s="33"/>
      <c r="N1182" s="33"/>
      <c r="O1182" s="33"/>
      <c r="P1182" s="33"/>
      <c r="Q1182" s="33"/>
      <c r="R1182" s="33"/>
      <c r="S1182" s="33"/>
      <c r="T1182" s="33"/>
      <c r="U1182" s="33"/>
      <c r="V1182" s="33"/>
      <c r="W1182" s="33"/>
      <c r="X1182" s="33"/>
      <c r="Y1182" s="33"/>
      <c r="Z1182" s="103"/>
      <c r="AA1182" s="103"/>
      <c r="AB1182" s="103"/>
      <c r="AC1182" s="33"/>
      <c r="AD1182" s="33"/>
      <c r="AE1182" s="4"/>
      <c r="AH1182" s="36">
        <f>IF(AH1181=TRUE,CONCATENATE(AL1181,";",AI1181),0)</f>
        <v>0</v>
      </c>
      <c r="AJ1182" s="36">
        <f>IF(AJ1181=TRUE,CONCATENATE(AM1181,";",AK1181),0)</f>
        <v>0</v>
      </c>
      <c r="AL1182" s="121"/>
      <c r="AM1182" s="121"/>
    </row>
    <row r="1183" spans="4:39" ht="15" customHeight="1">
      <c r="D1183" s="102"/>
      <c r="E1183" s="102"/>
      <c r="F1183" s="102"/>
      <c r="G1183" s="102"/>
      <c r="H1183" s="33"/>
      <c r="I1183" s="33"/>
      <c r="J1183" s="33"/>
      <c r="K1183" s="153"/>
      <c r="L1183" s="154"/>
      <c r="M1183" s="155"/>
      <c r="N1183" s="103" t="s">
        <v>284</v>
      </c>
      <c r="O1183" s="103"/>
      <c r="P1183" s="103"/>
      <c r="Q1183" s="33"/>
      <c r="R1183" s="33"/>
      <c r="S1183" s="33"/>
      <c r="T1183" s="32"/>
      <c r="U1183" s="32"/>
      <c r="V1183" s="32"/>
      <c r="W1183" s="32"/>
      <c r="X1183" s="32"/>
      <c r="Y1183" s="32"/>
      <c r="Z1183" s="153"/>
      <c r="AA1183" s="154"/>
      <c r="AB1183" s="155"/>
      <c r="AC1183" s="103" t="s">
        <v>284</v>
      </c>
      <c r="AD1183" s="33"/>
      <c r="AE1183" s="4"/>
      <c r="AH1183" s="111" t="b">
        <v>0</v>
      </c>
      <c r="AI1183" s="36">
        <f>K1183</f>
        <v>0</v>
      </c>
      <c r="AJ1183" s="111" t="b">
        <v>0</v>
      </c>
      <c r="AK1183" s="36">
        <f>Z1183</f>
        <v>0</v>
      </c>
      <c r="AL1183" s="121" t="s">
        <v>517</v>
      </c>
      <c r="AM1183" s="121" t="s">
        <v>519</v>
      </c>
    </row>
    <row r="1184" spans="4:36" ht="7.5" customHeight="1">
      <c r="D1184" s="102"/>
      <c r="E1184" s="102"/>
      <c r="F1184" s="102"/>
      <c r="G1184" s="102"/>
      <c r="H1184" s="33"/>
      <c r="I1184" s="33"/>
      <c r="J1184" s="33"/>
      <c r="K1184" s="33"/>
      <c r="L1184" s="33"/>
      <c r="M1184" s="33"/>
      <c r="N1184" s="103"/>
      <c r="O1184" s="103"/>
      <c r="P1184" s="103"/>
      <c r="Q1184" s="33"/>
      <c r="R1184" s="33"/>
      <c r="S1184" s="33"/>
      <c r="T1184" s="33"/>
      <c r="U1184" s="33"/>
      <c r="V1184" s="33"/>
      <c r="W1184" s="33"/>
      <c r="X1184" s="33"/>
      <c r="Y1184" s="33"/>
      <c r="Z1184" s="103"/>
      <c r="AA1184" s="103"/>
      <c r="AB1184" s="103"/>
      <c r="AC1184" s="33"/>
      <c r="AD1184" s="33"/>
      <c r="AE1184" s="4"/>
      <c r="AH1184" s="36">
        <f>IF(AH1183=TRUE,CONCATENATE(AL1183,";",AI1183),0)</f>
        <v>0</v>
      </c>
      <c r="AJ1184" s="36">
        <f>IF(AJ1183=TRUE,CONCATENATE(AM1183,";",AK1183),0)</f>
        <v>0</v>
      </c>
    </row>
    <row r="1185" spans="4:39" ht="15" customHeight="1">
      <c r="D1185" s="102"/>
      <c r="E1185" s="102"/>
      <c r="F1185" s="102"/>
      <c r="G1185" s="102"/>
      <c r="H1185" s="33"/>
      <c r="I1185" s="33"/>
      <c r="J1185" s="33"/>
      <c r="K1185" s="153"/>
      <c r="L1185" s="154"/>
      <c r="M1185" s="155"/>
      <c r="N1185" s="103" t="s">
        <v>284</v>
      </c>
      <c r="O1185" s="103"/>
      <c r="P1185" s="103"/>
      <c r="Q1185" s="33"/>
      <c r="R1185" s="33"/>
      <c r="S1185" s="33"/>
      <c r="T1185" s="32"/>
      <c r="U1185" s="32"/>
      <c r="V1185" s="32"/>
      <c r="W1185" s="32"/>
      <c r="X1185" s="32"/>
      <c r="Y1185" s="32"/>
      <c r="Z1185" s="153"/>
      <c r="AA1185" s="154"/>
      <c r="AB1185" s="155"/>
      <c r="AC1185" s="103" t="s">
        <v>284</v>
      </c>
      <c r="AD1185" s="103"/>
      <c r="AE1185" s="10"/>
      <c r="AH1185" s="111" t="b">
        <v>0</v>
      </c>
      <c r="AI1185" s="36">
        <f>K1185</f>
        <v>0</v>
      </c>
      <c r="AJ1185" s="111" t="b">
        <v>0</v>
      </c>
      <c r="AK1185" s="36">
        <f>Z1185</f>
        <v>0</v>
      </c>
      <c r="AL1185" s="121" t="s">
        <v>572</v>
      </c>
      <c r="AM1185" s="121" t="s">
        <v>573</v>
      </c>
    </row>
    <row r="1186" spans="4:39" ht="7.5" customHeight="1">
      <c r="D1186" s="102"/>
      <c r="E1186" s="102"/>
      <c r="F1186" s="102"/>
      <c r="G1186" s="102"/>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4"/>
      <c r="AH1186" s="36">
        <f>IF(AH1185=TRUE,CONCATENATE(AL1185,";",AI1185),0)</f>
        <v>0</v>
      </c>
      <c r="AJ1186" s="36">
        <f>IF(AJ1185=TRUE,CONCATENATE(AM1185,";",AK1185),0)</f>
        <v>0</v>
      </c>
      <c r="AL1186" s="121"/>
      <c r="AM1186" s="121"/>
    </row>
    <row r="1187" spans="4:39" ht="15" customHeight="1">
      <c r="D1187" s="102"/>
      <c r="E1187" s="102"/>
      <c r="F1187" s="102"/>
      <c r="G1187" s="102"/>
      <c r="H1187" s="33"/>
      <c r="I1187" s="33"/>
      <c r="J1187" s="33"/>
      <c r="K1187" s="33"/>
      <c r="L1187" s="33"/>
      <c r="M1187" s="33"/>
      <c r="N1187" s="33"/>
      <c r="O1187" s="33"/>
      <c r="P1187" s="33"/>
      <c r="Q1187" s="33"/>
      <c r="R1187" s="33"/>
      <c r="S1187" s="33"/>
      <c r="T1187" s="32"/>
      <c r="U1187" s="32"/>
      <c r="V1187" s="32"/>
      <c r="W1187" s="86"/>
      <c r="X1187" s="86"/>
      <c r="Y1187" s="86"/>
      <c r="Z1187" s="86"/>
      <c r="AA1187" s="86"/>
      <c r="AB1187" s="86"/>
      <c r="AC1187" s="33"/>
      <c r="AD1187" s="33"/>
      <c r="AE1187" s="4"/>
      <c r="AH1187" s="111" t="b">
        <v>0</v>
      </c>
      <c r="AL1187" s="121" t="s">
        <v>547</v>
      </c>
      <c r="AM1187" s="121"/>
    </row>
    <row r="1188" spans="4:34" ht="5.25" customHeight="1">
      <c r="D1188" s="102"/>
      <c r="E1188" s="102"/>
      <c r="F1188" s="102"/>
      <c r="G1188" s="102"/>
      <c r="H1188" s="33"/>
      <c r="I1188" s="33"/>
      <c r="J1188" s="33"/>
      <c r="K1188" s="33"/>
      <c r="L1188" s="33"/>
      <c r="M1188" s="33"/>
      <c r="N1188" s="33"/>
      <c r="O1188" s="33"/>
      <c r="P1188" s="33"/>
      <c r="Q1188" s="33"/>
      <c r="R1188" s="33"/>
      <c r="S1188" s="33"/>
      <c r="T1188" s="32"/>
      <c r="U1188" s="32"/>
      <c r="V1188" s="32"/>
      <c r="W1188" s="86"/>
      <c r="X1188" s="86"/>
      <c r="Y1188" s="86"/>
      <c r="Z1188" s="86"/>
      <c r="AA1188" s="86"/>
      <c r="AB1188" s="86"/>
      <c r="AC1188" s="33"/>
      <c r="AD1188" s="33"/>
      <c r="AE1188" s="4"/>
      <c r="AH1188" s="36">
        <f>IF(AH1187=TRUE,CONCATENATE(AL1187,";",AI1187),0)</f>
        <v>0</v>
      </c>
    </row>
    <row r="1189" spans="4:34" ht="18.75" customHeight="1">
      <c r="D1189" s="6" t="s">
        <v>267</v>
      </c>
      <c r="E1189" s="6"/>
      <c r="F1189" s="6"/>
      <c r="G1189" s="6"/>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H1189" s="146" t="str">
        <f>AH1182&amp;"@"&amp;AJ1182&amp;"@"&amp;AH1184&amp;"@"&amp;AJ1184&amp;"@"&amp;AH1186&amp;"@"&amp;AJ1186&amp;"@"&amp;AH1188</f>
        <v>0@0@0@0@0@0@0</v>
      </c>
    </row>
    <row r="1190" spans="4:31" ht="5.25" customHeight="1">
      <c r="D1190" s="102"/>
      <c r="E1190" s="102"/>
      <c r="F1190" s="102"/>
      <c r="G1190" s="102"/>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4"/>
    </row>
    <row r="1191" spans="4:39" ht="15" customHeight="1">
      <c r="D1191" s="102"/>
      <c r="E1191" s="102"/>
      <c r="F1191" s="102"/>
      <c r="G1191" s="102"/>
      <c r="H1191" s="33"/>
      <c r="I1191" s="33"/>
      <c r="J1191" s="33"/>
      <c r="K1191" s="33"/>
      <c r="L1191" s="33"/>
      <c r="M1191" s="33"/>
      <c r="N1191" s="33"/>
      <c r="O1191" s="33"/>
      <c r="P1191" s="33"/>
      <c r="Q1191" s="33"/>
      <c r="R1191" s="33"/>
      <c r="S1191" s="33"/>
      <c r="T1191" s="32"/>
      <c r="U1191" s="32"/>
      <c r="V1191" s="32"/>
      <c r="W1191" s="86"/>
      <c r="X1191" s="86"/>
      <c r="Y1191" s="86"/>
      <c r="Z1191" s="86"/>
      <c r="AA1191" s="86"/>
      <c r="AB1191" s="86"/>
      <c r="AC1191" s="33"/>
      <c r="AD1191" s="33"/>
      <c r="AE1191" s="4"/>
      <c r="AH1191" s="111" t="b">
        <v>0</v>
      </c>
      <c r="AJ1191" s="111" t="b">
        <v>0</v>
      </c>
      <c r="AL1191" s="121" t="s">
        <v>515</v>
      </c>
      <c r="AM1191" s="121" t="s">
        <v>516</v>
      </c>
    </row>
    <row r="1192" spans="4:39" ht="7.5" customHeight="1">
      <c r="D1192" s="102"/>
      <c r="E1192" s="102"/>
      <c r="F1192" s="102"/>
      <c r="G1192" s="102"/>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4"/>
      <c r="AH1192" s="36">
        <f>IF(AH1191=TRUE,CONCATENATE(AL1191,";",AI1191),0)</f>
        <v>0</v>
      </c>
      <c r="AJ1192" s="36">
        <f>IF(AJ1191=TRUE,CONCATENATE(AM1191,";",AK1191),0)</f>
        <v>0</v>
      </c>
      <c r="AL1192" s="121"/>
      <c r="AM1192" s="121"/>
    </row>
    <row r="1193" spans="4:39" ht="15" customHeight="1">
      <c r="D1193" s="102"/>
      <c r="E1193" s="102"/>
      <c r="F1193" s="102"/>
      <c r="G1193" s="102"/>
      <c r="H1193" s="33"/>
      <c r="I1193" s="33"/>
      <c r="J1193" s="33"/>
      <c r="K1193" s="153"/>
      <c r="L1193" s="154"/>
      <c r="M1193" s="155"/>
      <c r="N1193" s="103" t="s">
        <v>284</v>
      </c>
      <c r="O1193" s="103"/>
      <c r="P1193" s="103"/>
      <c r="Q1193" s="33"/>
      <c r="R1193" s="33"/>
      <c r="S1193" s="33"/>
      <c r="T1193" s="32"/>
      <c r="U1193" s="32"/>
      <c r="V1193" s="32"/>
      <c r="W1193" s="86"/>
      <c r="X1193" s="86"/>
      <c r="Y1193" s="86"/>
      <c r="Z1193" s="153"/>
      <c r="AA1193" s="154"/>
      <c r="AB1193" s="155"/>
      <c r="AC1193" s="103" t="s">
        <v>284</v>
      </c>
      <c r="AD1193" s="32"/>
      <c r="AH1193" s="111" t="b">
        <v>0</v>
      </c>
      <c r="AI1193" s="36">
        <f>K1193</f>
        <v>0</v>
      </c>
      <c r="AJ1193" s="111" t="b">
        <v>0</v>
      </c>
      <c r="AK1193" s="36">
        <f>Z1193</f>
        <v>0</v>
      </c>
      <c r="AL1193" s="121" t="s">
        <v>517</v>
      </c>
      <c r="AM1193" s="121" t="s">
        <v>519</v>
      </c>
    </row>
    <row r="1194" spans="4:39" ht="7.5" customHeight="1">
      <c r="D1194" s="102"/>
      <c r="E1194" s="102"/>
      <c r="F1194" s="102"/>
      <c r="G1194" s="102"/>
      <c r="H1194" s="33"/>
      <c r="I1194" s="33"/>
      <c r="J1194" s="33"/>
      <c r="K1194" s="86"/>
      <c r="L1194" s="86"/>
      <c r="M1194" s="86"/>
      <c r="N1194" s="103"/>
      <c r="O1194" s="103"/>
      <c r="P1194" s="103"/>
      <c r="Q1194" s="33"/>
      <c r="R1194" s="33"/>
      <c r="S1194" s="33"/>
      <c r="T1194" s="32"/>
      <c r="U1194" s="32"/>
      <c r="V1194" s="32"/>
      <c r="W1194" s="32"/>
      <c r="X1194" s="32"/>
      <c r="Y1194" s="32"/>
      <c r="Z1194" s="104"/>
      <c r="AA1194" s="104"/>
      <c r="AB1194" s="104"/>
      <c r="AC1194" s="104"/>
      <c r="AD1194" s="86"/>
      <c r="AE1194" s="17"/>
      <c r="AH1194" s="36">
        <f>IF(AH1193=TRUE,CONCATENATE(AL1193,";",AI1193),0)</f>
        <v>0</v>
      </c>
      <c r="AJ1194" s="36">
        <f>IF(AJ1193=TRUE,CONCATENATE(AM1193,";",AK1193),0)</f>
        <v>0</v>
      </c>
      <c r="AL1194" s="146"/>
      <c r="AM1194" s="146"/>
    </row>
    <row r="1195" spans="4:39" ht="15" customHeight="1">
      <c r="D1195" s="102"/>
      <c r="E1195" s="102"/>
      <c r="F1195" s="102"/>
      <c r="G1195" s="102"/>
      <c r="H1195" s="33"/>
      <c r="I1195" s="33"/>
      <c r="J1195" s="33"/>
      <c r="K1195" s="153"/>
      <c r="L1195" s="154"/>
      <c r="M1195" s="155"/>
      <c r="N1195" s="103" t="s">
        <v>284</v>
      </c>
      <c r="O1195" s="103"/>
      <c r="P1195" s="103"/>
      <c r="Q1195" s="33"/>
      <c r="R1195" s="33"/>
      <c r="S1195" s="33"/>
      <c r="T1195" s="32"/>
      <c r="U1195" s="32"/>
      <c r="V1195" s="32"/>
      <c r="W1195" s="86"/>
      <c r="X1195" s="86"/>
      <c r="Y1195" s="86"/>
      <c r="Z1195" s="103"/>
      <c r="AA1195" s="103"/>
      <c r="AB1195" s="103"/>
      <c r="AC1195" s="33"/>
      <c r="AD1195" s="33"/>
      <c r="AE1195" s="4"/>
      <c r="AH1195" s="111" t="b">
        <v>0</v>
      </c>
      <c r="AI1195" s="36">
        <f>K1195</f>
        <v>0</v>
      </c>
      <c r="AJ1195" s="111" t="b">
        <v>0</v>
      </c>
      <c r="AL1195" s="121" t="s">
        <v>572</v>
      </c>
      <c r="AM1195" s="121" t="s">
        <v>573</v>
      </c>
    </row>
    <row r="1196" spans="4:39" ht="7.5" customHeight="1">
      <c r="D1196" s="102"/>
      <c r="E1196" s="102"/>
      <c r="F1196" s="102"/>
      <c r="G1196" s="102"/>
      <c r="H1196" s="33"/>
      <c r="I1196" s="33"/>
      <c r="J1196" s="33"/>
      <c r="K1196" s="33"/>
      <c r="L1196" s="33"/>
      <c r="M1196" s="33"/>
      <c r="N1196" s="33"/>
      <c r="O1196" s="33"/>
      <c r="P1196" s="33"/>
      <c r="Q1196" s="33"/>
      <c r="R1196" s="33"/>
      <c r="S1196" s="33"/>
      <c r="T1196" s="33"/>
      <c r="U1196" s="33"/>
      <c r="V1196" s="33"/>
      <c r="W1196" s="33"/>
      <c r="X1196" s="33"/>
      <c r="Y1196" s="33"/>
      <c r="Z1196" s="103"/>
      <c r="AA1196" s="103"/>
      <c r="AB1196" s="103"/>
      <c r="AC1196" s="33"/>
      <c r="AD1196" s="33"/>
      <c r="AE1196" s="4"/>
      <c r="AH1196" s="36">
        <f>IF(AH1195=TRUE,CONCATENATE(AL1195,";",AI1195),0)</f>
        <v>0</v>
      </c>
      <c r="AJ1196" s="36">
        <f>IF(AJ1195=TRUE,CONCATENATE(AM1195,";",AK1195),0)</f>
        <v>0</v>
      </c>
      <c r="AL1196" s="121"/>
      <c r="AM1196" s="121"/>
    </row>
    <row r="1197" spans="4:39" ht="15" customHeight="1">
      <c r="D1197" s="102"/>
      <c r="E1197" s="102"/>
      <c r="F1197" s="102"/>
      <c r="G1197" s="102"/>
      <c r="H1197" s="33"/>
      <c r="I1197" s="33"/>
      <c r="J1197" s="33"/>
      <c r="K1197" s="33"/>
      <c r="L1197" s="33"/>
      <c r="M1197" s="33"/>
      <c r="N1197" s="33"/>
      <c r="O1197" s="33"/>
      <c r="P1197" s="33"/>
      <c r="Q1197" s="33"/>
      <c r="R1197" s="33"/>
      <c r="S1197" s="33"/>
      <c r="T1197" s="32"/>
      <c r="U1197" s="32"/>
      <c r="V1197" s="32"/>
      <c r="W1197" s="32"/>
      <c r="X1197" s="32"/>
      <c r="Y1197" s="32"/>
      <c r="Z1197" s="153"/>
      <c r="AA1197" s="154"/>
      <c r="AB1197" s="155"/>
      <c r="AC1197" s="103" t="s">
        <v>284</v>
      </c>
      <c r="AD1197" s="103"/>
      <c r="AE1197" s="10"/>
      <c r="AH1197" s="111" t="b">
        <v>0</v>
      </c>
      <c r="AJ1197" s="111" t="b">
        <v>0</v>
      </c>
      <c r="AK1197" s="36">
        <f>Z1197</f>
        <v>0</v>
      </c>
      <c r="AL1197" s="121" t="s">
        <v>547</v>
      </c>
      <c r="AM1197" s="121" t="s">
        <v>574</v>
      </c>
    </row>
    <row r="1198" spans="4:39" ht="7.5" customHeight="1">
      <c r="D1198" s="102"/>
      <c r="E1198" s="102"/>
      <c r="F1198" s="102"/>
      <c r="G1198" s="102"/>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4"/>
      <c r="AH1198" s="36">
        <f>IF(AH1197=TRUE,CONCATENATE(AL1197,";",AI1197),0)</f>
        <v>0</v>
      </c>
      <c r="AJ1198" s="36">
        <f>IF(AJ1197=TRUE,CONCATENATE(AM1197,";",AK1197),0)</f>
        <v>0</v>
      </c>
      <c r="AL1198" s="146"/>
      <c r="AM1198" s="146"/>
    </row>
    <row r="1199" spans="4:39" ht="15" customHeight="1">
      <c r="D1199" s="102"/>
      <c r="E1199" s="102"/>
      <c r="F1199" s="102"/>
      <c r="G1199" s="102"/>
      <c r="H1199" s="33"/>
      <c r="I1199" s="33"/>
      <c r="J1199" s="33"/>
      <c r="K1199" s="33"/>
      <c r="L1199" s="33"/>
      <c r="M1199" s="33"/>
      <c r="N1199" s="33"/>
      <c r="O1199" s="33"/>
      <c r="P1199" s="33"/>
      <c r="Q1199" s="33"/>
      <c r="R1199" s="33"/>
      <c r="S1199" s="33"/>
      <c r="T1199" s="32"/>
      <c r="U1199" s="32"/>
      <c r="V1199" s="32"/>
      <c r="W1199" s="86"/>
      <c r="X1199" s="86"/>
      <c r="Y1199" s="86"/>
      <c r="Z1199" s="86"/>
      <c r="AA1199" s="86"/>
      <c r="AB1199" s="86"/>
      <c r="AC1199" s="33"/>
      <c r="AD1199" s="33"/>
      <c r="AE1199" s="4"/>
      <c r="AH1199" s="111" t="b">
        <v>0</v>
      </c>
      <c r="AJ1199" s="111" t="b">
        <v>0</v>
      </c>
      <c r="AL1199" s="121" t="s">
        <v>548</v>
      </c>
      <c r="AM1199" s="121" t="s">
        <v>549</v>
      </c>
    </row>
    <row r="1200" spans="4:39" ht="5.25" customHeight="1">
      <c r="D1200" s="102"/>
      <c r="E1200" s="102"/>
      <c r="F1200" s="102"/>
      <c r="G1200" s="102"/>
      <c r="H1200" s="33"/>
      <c r="I1200" s="33"/>
      <c r="J1200" s="33"/>
      <c r="K1200" s="33"/>
      <c r="L1200" s="33"/>
      <c r="M1200" s="33"/>
      <c r="N1200" s="33"/>
      <c r="O1200" s="33"/>
      <c r="P1200" s="33"/>
      <c r="Q1200" s="33"/>
      <c r="R1200" s="33"/>
      <c r="S1200" s="33"/>
      <c r="T1200" s="32"/>
      <c r="U1200" s="32"/>
      <c r="V1200" s="32"/>
      <c r="W1200" s="86"/>
      <c r="X1200" s="86"/>
      <c r="Y1200" s="86"/>
      <c r="Z1200" s="86"/>
      <c r="AA1200" s="86"/>
      <c r="AB1200" s="86"/>
      <c r="AC1200" s="33"/>
      <c r="AD1200" s="33"/>
      <c r="AE1200" s="4"/>
      <c r="AH1200" s="36">
        <f>IF(AH1199=TRUE,CONCATENATE(AL1199,";",AI1199),0)</f>
        <v>0</v>
      </c>
      <c r="AJ1200" s="36">
        <f>IF(AJ1199=TRUE,CONCATENATE(AM1199,";",AK1199),0)</f>
        <v>0</v>
      </c>
      <c r="AL1200" s="146"/>
      <c r="AM1200" s="146"/>
    </row>
    <row r="1201" spans="4:34" ht="18.75" customHeight="1">
      <c r="D1201" s="6" t="s">
        <v>334</v>
      </c>
      <c r="E1201" s="6"/>
      <c r="F1201" s="6"/>
      <c r="G1201" s="6"/>
      <c r="H1201" s="4"/>
      <c r="I1201" s="4"/>
      <c r="J1201" s="4"/>
      <c r="K1201" s="4"/>
      <c r="L1201" s="4"/>
      <c r="M1201" s="4"/>
      <c r="N1201" s="4"/>
      <c r="O1201" s="4"/>
      <c r="P1201" s="4"/>
      <c r="Q1201" s="4"/>
      <c r="R1201" s="4"/>
      <c r="S1201" s="4"/>
      <c r="W1201" s="17"/>
      <c r="X1201" s="17"/>
      <c r="Y1201" s="17"/>
      <c r="Z1201" s="17"/>
      <c r="AA1201" s="17"/>
      <c r="AB1201" s="17"/>
      <c r="AC1201" s="4"/>
      <c r="AD1201" s="4"/>
      <c r="AE1201" s="4"/>
      <c r="AH1201" s="146" t="str">
        <f>AH1192&amp;"@"&amp;AJ1192&amp;"@"&amp;AH1194&amp;"@"&amp;AJ1194&amp;"@"&amp;AH1196&amp;"@"&amp;AJ1196&amp;"@"&amp;AH1198&amp;"@"&amp;AJ1198&amp;"@"&amp;AH1200&amp;"@"&amp;AJ1200</f>
        <v>0@0@0@0@0@0@0@0@0@0</v>
      </c>
    </row>
    <row r="1202" spans="4:31" ht="5.25" customHeight="1">
      <c r="D1202" s="102"/>
      <c r="E1202" s="102"/>
      <c r="F1202" s="102"/>
      <c r="G1202" s="102"/>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4"/>
    </row>
    <row r="1203" spans="4:39" ht="15" customHeight="1">
      <c r="D1203" s="102"/>
      <c r="E1203" s="102"/>
      <c r="F1203" s="102"/>
      <c r="G1203" s="102"/>
      <c r="H1203" s="33"/>
      <c r="I1203" s="33"/>
      <c r="J1203" s="33"/>
      <c r="K1203" s="33"/>
      <c r="L1203" s="33"/>
      <c r="M1203" s="33"/>
      <c r="N1203" s="33"/>
      <c r="O1203" s="33"/>
      <c r="P1203" s="33"/>
      <c r="Q1203" s="33"/>
      <c r="R1203" s="33"/>
      <c r="S1203" s="33"/>
      <c r="T1203" s="32"/>
      <c r="U1203" s="32"/>
      <c r="V1203" s="32"/>
      <c r="W1203" s="32"/>
      <c r="X1203" s="32"/>
      <c r="Y1203" s="32"/>
      <c r="Z1203" s="153"/>
      <c r="AA1203" s="154"/>
      <c r="AB1203" s="155"/>
      <c r="AC1203" s="103" t="s">
        <v>284</v>
      </c>
      <c r="AD1203" s="103"/>
      <c r="AE1203" s="10"/>
      <c r="AH1203" s="111" t="b">
        <v>0</v>
      </c>
      <c r="AJ1203" s="111" t="b">
        <v>0</v>
      </c>
      <c r="AK1203" s="36">
        <f>Z1203</f>
        <v>0</v>
      </c>
      <c r="AL1203" s="121" t="s">
        <v>515</v>
      </c>
      <c r="AM1203" s="121" t="s">
        <v>516</v>
      </c>
    </row>
    <row r="1204" spans="4:39" ht="7.5" customHeight="1">
      <c r="D1204" s="102"/>
      <c r="E1204" s="102"/>
      <c r="F1204" s="102"/>
      <c r="G1204" s="102"/>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4"/>
      <c r="AH1204" s="36">
        <f>IF(AH1203=TRUE,CONCATENATE(AL1203,";",AI1203),0)</f>
        <v>0</v>
      </c>
      <c r="AJ1204" s="36">
        <f>IF(AJ1203=TRUE,CONCATENATE(AM1203,";",AK1203),0)</f>
        <v>0</v>
      </c>
      <c r="AL1204" s="121"/>
      <c r="AM1204" s="121"/>
    </row>
    <row r="1205" spans="4:39" ht="15" customHeight="1">
      <c r="D1205" s="102"/>
      <c r="E1205" s="102"/>
      <c r="F1205" s="102"/>
      <c r="G1205" s="102"/>
      <c r="H1205" s="33"/>
      <c r="I1205" s="33"/>
      <c r="J1205" s="33"/>
      <c r="K1205" s="33"/>
      <c r="L1205" s="33"/>
      <c r="M1205" s="33"/>
      <c r="N1205" s="33"/>
      <c r="O1205" s="33"/>
      <c r="P1205" s="33"/>
      <c r="Q1205" s="33"/>
      <c r="R1205" s="33"/>
      <c r="S1205" s="33"/>
      <c r="T1205" s="32"/>
      <c r="U1205" s="32"/>
      <c r="V1205" s="32"/>
      <c r="W1205" s="86"/>
      <c r="X1205" s="86"/>
      <c r="Y1205" s="86"/>
      <c r="Z1205" s="86"/>
      <c r="AA1205" s="86"/>
      <c r="AB1205" s="86"/>
      <c r="AC1205" s="33"/>
      <c r="AD1205" s="33"/>
      <c r="AE1205" s="4"/>
      <c r="AH1205" s="111" t="b">
        <v>0</v>
      </c>
      <c r="AJ1205" s="111" t="b">
        <v>0</v>
      </c>
      <c r="AL1205" s="121" t="s">
        <v>517</v>
      </c>
      <c r="AM1205" s="121" t="s">
        <v>519</v>
      </c>
    </row>
    <row r="1206" spans="4:36" ht="5.25" customHeight="1">
      <c r="D1206" s="102"/>
      <c r="E1206" s="102"/>
      <c r="F1206" s="102"/>
      <c r="G1206" s="102"/>
      <c r="H1206" s="33"/>
      <c r="I1206" s="33"/>
      <c r="J1206" s="33"/>
      <c r="K1206" s="33"/>
      <c r="L1206" s="33"/>
      <c r="M1206" s="33"/>
      <c r="N1206" s="33"/>
      <c r="O1206" s="33"/>
      <c r="P1206" s="33"/>
      <c r="Q1206" s="33"/>
      <c r="R1206" s="33"/>
      <c r="S1206" s="33"/>
      <c r="T1206" s="32"/>
      <c r="U1206" s="32"/>
      <c r="V1206" s="32"/>
      <c r="W1206" s="86"/>
      <c r="X1206" s="86"/>
      <c r="Y1206" s="86"/>
      <c r="Z1206" s="86"/>
      <c r="AA1206" s="86"/>
      <c r="AB1206" s="86"/>
      <c r="AC1206" s="33"/>
      <c r="AD1206" s="33"/>
      <c r="AE1206" s="4"/>
      <c r="AH1206" s="36">
        <f>IF(AH1205=TRUE,CONCATENATE(AL1205,";",AI1205),0)</f>
        <v>0</v>
      </c>
      <c r="AJ1206" s="36">
        <f>IF(AJ1205=TRUE,CONCATENATE(AM1205,";",AK1205),0)</f>
        <v>0</v>
      </c>
    </row>
    <row r="1207" spans="4:34" ht="18.75" customHeight="1">
      <c r="D1207" s="6" t="s">
        <v>335</v>
      </c>
      <c r="E1207" s="6"/>
      <c r="F1207" s="6"/>
      <c r="G1207" s="6"/>
      <c r="H1207" s="4"/>
      <c r="I1207" s="4"/>
      <c r="J1207" s="4"/>
      <c r="K1207" s="4"/>
      <c r="L1207" s="4"/>
      <c r="M1207" s="4"/>
      <c r="N1207" s="4"/>
      <c r="O1207" s="4"/>
      <c r="P1207" s="4"/>
      <c r="Q1207" s="4"/>
      <c r="R1207" s="4"/>
      <c r="S1207" s="4"/>
      <c r="W1207" s="17"/>
      <c r="X1207" s="17"/>
      <c r="Y1207" s="17"/>
      <c r="Z1207" s="17"/>
      <c r="AA1207" s="17"/>
      <c r="AB1207" s="17"/>
      <c r="AC1207" s="4"/>
      <c r="AD1207" s="4"/>
      <c r="AE1207" s="4"/>
      <c r="AH1207" s="146" t="str">
        <f>AH1204&amp;"@"&amp;AJ1204&amp;"@"&amp;AH1206&amp;"@"&amp;AJ1206</f>
        <v>0@0@0@0</v>
      </c>
    </row>
    <row r="1208" spans="4:31" ht="5.25" customHeight="1">
      <c r="D1208" s="102"/>
      <c r="E1208" s="102"/>
      <c r="F1208" s="102"/>
      <c r="G1208" s="102"/>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4"/>
    </row>
    <row r="1209" spans="4:39" ht="15" customHeight="1">
      <c r="D1209" s="102"/>
      <c r="E1209" s="102"/>
      <c r="F1209" s="102"/>
      <c r="G1209" s="102"/>
      <c r="H1209" s="33"/>
      <c r="I1209" s="33"/>
      <c r="J1209" s="33"/>
      <c r="K1209" s="33"/>
      <c r="L1209" s="33"/>
      <c r="M1209" s="33"/>
      <c r="N1209" s="33"/>
      <c r="O1209" s="33"/>
      <c r="P1209" s="33"/>
      <c r="Q1209" s="33"/>
      <c r="R1209" s="33"/>
      <c r="S1209" s="33"/>
      <c r="T1209" s="32"/>
      <c r="U1209" s="32"/>
      <c r="V1209" s="32"/>
      <c r="W1209" s="86"/>
      <c r="X1209" s="86"/>
      <c r="Y1209" s="86"/>
      <c r="Z1209" s="86"/>
      <c r="AA1209" s="86"/>
      <c r="AB1209" s="86"/>
      <c r="AC1209" s="33"/>
      <c r="AD1209" s="33"/>
      <c r="AE1209" s="4"/>
      <c r="AH1209" s="111" t="b">
        <v>0</v>
      </c>
      <c r="AJ1209" s="111" t="b">
        <v>0</v>
      </c>
      <c r="AL1209" s="121" t="s">
        <v>515</v>
      </c>
      <c r="AM1209" s="121" t="s">
        <v>516</v>
      </c>
    </row>
    <row r="1210" spans="4:39" ht="7.5" customHeight="1">
      <c r="D1210" s="102"/>
      <c r="E1210" s="102"/>
      <c r="F1210" s="102"/>
      <c r="G1210" s="102"/>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4"/>
      <c r="AH1210" s="36">
        <f>IF(AH1209=TRUE,CONCATENATE(AL1209,";",AI1209),0)</f>
        <v>0</v>
      </c>
      <c r="AJ1210" s="36">
        <f>IF(AJ1209=TRUE,CONCATENATE(AM1209,";",AK1209),0)</f>
        <v>0</v>
      </c>
      <c r="AL1210" s="121"/>
      <c r="AM1210" s="121"/>
    </row>
    <row r="1211" spans="4:39" ht="15" customHeight="1">
      <c r="D1211" s="102"/>
      <c r="E1211" s="102"/>
      <c r="F1211" s="102"/>
      <c r="G1211" s="102"/>
      <c r="H1211" s="33"/>
      <c r="I1211" s="33"/>
      <c r="J1211" s="33"/>
      <c r="K1211" s="33"/>
      <c r="L1211" s="33"/>
      <c r="M1211" s="33"/>
      <c r="N1211" s="33"/>
      <c r="O1211" s="33"/>
      <c r="P1211" s="33"/>
      <c r="Q1211" s="33"/>
      <c r="R1211" s="33"/>
      <c r="S1211" s="33"/>
      <c r="T1211" s="32"/>
      <c r="U1211" s="32"/>
      <c r="V1211" s="32"/>
      <c r="W1211" s="86"/>
      <c r="X1211" s="86"/>
      <c r="Y1211" s="86"/>
      <c r="Z1211" s="86"/>
      <c r="AA1211" s="86"/>
      <c r="AB1211" s="86"/>
      <c r="AC1211" s="33"/>
      <c r="AD1211" s="33"/>
      <c r="AE1211" s="4"/>
      <c r="AH1211" s="111" t="b">
        <v>0</v>
      </c>
      <c r="AJ1211" s="111" t="b">
        <v>0</v>
      </c>
      <c r="AL1211" s="121" t="s">
        <v>517</v>
      </c>
      <c r="AM1211" s="121" t="s">
        <v>519</v>
      </c>
    </row>
    <row r="1212" spans="4:39" ht="7.5" customHeight="1">
      <c r="D1212" s="102"/>
      <c r="E1212" s="102"/>
      <c r="F1212" s="102"/>
      <c r="G1212" s="102"/>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c r="AD1212" s="33"/>
      <c r="AE1212" s="4"/>
      <c r="AH1212" s="36">
        <f>IF(AH1211=TRUE,CONCATENATE(AL1211,";",AI1211),0)</f>
        <v>0</v>
      </c>
      <c r="AJ1212" s="36">
        <f>IF(AJ1211=TRUE,CONCATENATE(AM1211,";",AK1211),0)</f>
        <v>0</v>
      </c>
      <c r="AL1212" s="146"/>
      <c r="AM1212" s="146"/>
    </row>
    <row r="1213" spans="4:39" ht="15" customHeight="1">
      <c r="D1213" s="102"/>
      <c r="E1213" s="102"/>
      <c r="F1213" s="102"/>
      <c r="G1213" s="102"/>
      <c r="H1213" s="33"/>
      <c r="I1213" s="33"/>
      <c r="J1213" s="33"/>
      <c r="K1213" s="33"/>
      <c r="L1213" s="33"/>
      <c r="M1213" s="33"/>
      <c r="N1213" s="33"/>
      <c r="O1213" s="33"/>
      <c r="P1213" s="33"/>
      <c r="Q1213" s="33"/>
      <c r="R1213" s="33"/>
      <c r="S1213" s="33"/>
      <c r="T1213" s="32"/>
      <c r="U1213" s="32"/>
      <c r="V1213" s="32"/>
      <c r="W1213" s="32"/>
      <c r="X1213" s="32"/>
      <c r="Y1213" s="32"/>
      <c r="Z1213" s="153"/>
      <c r="AA1213" s="154"/>
      <c r="AB1213" s="155"/>
      <c r="AC1213" s="103" t="s">
        <v>284</v>
      </c>
      <c r="AD1213" s="33"/>
      <c r="AE1213" s="4"/>
      <c r="AH1213" s="111" t="b">
        <v>0</v>
      </c>
      <c r="AJ1213" s="111" t="b">
        <v>0</v>
      </c>
      <c r="AK1213" s="36">
        <f>Z1213</f>
        <v>0</v>
      </c>
      <c r="AL1213" s="121" t="s">
        <v>572</v>
      </c>
      <c r="AM1213" s="121" t="s">
        <v>573</v>
      </c>
    </row>
    <row r="1214" spans="4:39" ht="7.5" customHeight="1">
      <c r="D1214" s="102"/>
      <c r="E1214" s="102"/>
      <c r="F1214" s="102"/>
      <c r="G1214" s="102"/>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c r="AD1214" s="33"/>
      <c r="AE1214" s="4"/>
      <c r="AH1214" s="36">
        <f>IF(AH1213=TRUE,CONCATENATE(AL1213,";",AI1213),0)</f>
        <v>0</v>
      </c>
      <c r="AJ1214" s="36">
        <f>IF(AJ1213=TRUE,CONCATENATE(AM1213,";",AK1213),0)</f>
        <v>0</v>
      </c>
      <c r="AL1214" s="121"/>
      <c r="AM1214" s="121"/>
    </row>
    <row r="1215" spans="4:39" ht="15" customHeight="1">
      <c r="D1215" s="102"/>
      <c r="E1215" s="102"/>
      <c r="F1215" s="102"/>
      <c r="G1215" s="102"/>
      <c r="H1215" s="33"/>
      <c r="I1215" s="33"/>
      <c r="J1215" s="33"/>
      <c r="K1215" s="33"/>
      <c r="L1215" s="33"/>
      <c r="M1215" s="33"/>
      <c r="N1215" s="33"/>
      <c r="O1215" s="33"/>
      <c r="P1215" s="33"/>
      <c r="Q1215" s="33"/>
      <c r="R1215" s="33"/>
      <c r="S1215" s="33"/>
      <c r="T1215" s="32"/>
      <c r="U1215" s="32"/>
      <c r="V1215" s="32"/>
      <c r="W1215" s="86"/>
      <c r="X1215" s="86"/>
      <c r="Y1215" s="86"/>
      <c r="Z1215" s="86"/>
      <c r="AA1215" s="86"/>
      <c r="AB1215" s="86"/>
      <c r="AC1215" s="33"/>
      <c r="AD1215" s="33"/>
      <c r="AE1215" s="4"/>
      <c r="AH1215" s="111" t="b">
        <v>0</v>
      </c>
      <c r="AJ1215" s="111" t="b">
        <v>0</v>
      </c>
      <c r="AL1215" s="121" t="s">
        <v>547</v>
      </c>
      <c r="AM1215" s="121" t="s">
        <v>574</v>
      </c>
    </row>
    <row r="1216" spans="4:39" ht="7.5" customHeight="1">
      <c r="D1216" s="102"/>
      <c r="E1216" s="102"/>
      <c r="F1216" s="102"/>
      <c r="G1216" s="102"/>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c r="AD1216" s="33"/>
      <c r="AE1216" s="4"/>
      <c r="AH1216" s="36">
        <f>IF(AH1215=TRUE,CONCATENATE(AL1215,";",AI1215),0)</f>
        <v>0</v>
      </c>
      <c r="AJ1216" s="36">
        <f>IF(AJ1215=TRUE,CONCATENATE(AM1215,";",AK1215),0)</f>
        <v>0</v>
      </c>
      <c r="AL1216" s="146"/>
      <c r="AM1216" s="146"/>
    </row>
    <row r="1217" spans="4:39" ht="15" customHeight="1">
      <c r="D1217" s="102"/>
      <c r="E1217" s="102"/>
      <c r="F1217" s="102"/>
      <c r="G1217" s="102"/>
      <c r="H1217" s="33"/>
      <c r="I1217" s="33"/>
      <c r="J1217" s="33"/>
      <c r="K1217" s="153"/>
      <c r="L1217" s="154"/>
      <c r="M1217" s="155"/>
      <c r="N1217" s="103" t="s">
        <v>284</v>
      </c>
      <c r="O1217" s="103"/>
      <c r="P1217" s="103"/>
      <c r="Q1217" s="33"/>
      <c r="R1217" s="33"/>
      <c r="S1217" s="33"/>
      <c r="T1217" s="32"/>
      <c r="U1217" s="32"/>
      <c r="V1217" s="32"/>
      <c r="W1217" s="32"/>
      <c r="X1217" s="32"/>
      <c r="Y1217" s="32"/>
      <c r="Z1217" s="153"/>
      <c r="AA1217" s="154"/>
      <c r="AB1217" s="155"/>
      <c r="AC1217" s="103" t="s">
        <v>284</v>
      </c>
      <c r="AD1217" s="33"/>
      <c r="AE1217" s="4"/>
      <c r="AH1217" s="111" t="b">
        <v>0</v>
      </c>
      <c r="AI1217" s="36">
        <f>K1217</f>
        <v>0</v>
      </c>
      <c r="AJ1217" s="111" t="b">
        <v>0</v>
      </c>
      <c r="AK1217" s="36">
        <f>Z1217</f>
        <v>0</v>
      </c>
      <c r="AL1217" s="121" t="s">
        <v>548</v>
      </c>
      <c r="AM1217" s="121" t="s">
        <v>549</v>
      </c>
    </row>
    <row r="1218" spans="4:39" ht="5.25" customHeight="1">
      <c r="D1218" s="102"/>
      <c r="E1218" s="102"/>
      <c r="F1218" s="102"/>
      <c r="G1218" s="102"/>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c r="AD1218" s="33"/>
      <c r="AE1218" s="4"/>
      <c r="AH1218" s="36">
        <f>IF(AH1217=TRUE,CONCATENATE(AL1217,";",AI1217),0)</f>
        <v>0</v>
      </c>
      <c r="AJ1218" s="36">
        <f>IF(AJ1217=TRUE,CONCATENATE(AM1217,";",AK1217),0)</f>
        <v>0</v>
      </c>
      <c r="AL1218" s="121"/>
      <c r="AM1218" s="121"/>
    </row>
    <row r="1219" spans="4:34" ht="18.75" customHeight="1">
      <c r="D1219" s="6" t="s">
        <v>336</v>
      </c>
      <c r="E1219" s="6"/>
      <c r="F1219" s="6"/>
      <c r="G1219" s="6"/>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H1219" s="146" t="str">
        <f>AH1210&amp;"@"&amp;AJ1210&amp;"@"&amp;AH1212&amp;"@"&amp;AJ1212&amp;"@"&amp;AH1214&amp;"@"&amp;AJ1214&amp;"@"&amp;AH1216&amp;"@"&amp;AJ1216&amp;"@"&amp;AH1218&amp;"@"&amp;AJ1218</f>
        <v>0@0@0@0@0@0@0@0@0@0</v>
      </c>
    </row>
    <row r="1220" spans="4:31" ht="5.25" customHeight="1">
      <c r="D1220" s="102"/>
      <c r="E1220" s="102"/>
      <c r="F1220" s="102"/>
      <c r="G1220" s="102"/>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4"/>
    </row>
    <row r="1221" spans="4:39" ht="15" customHeight="1">
      <c r="D1221" s="102"/>
      <c r="E1221" s="102"/>
      <c r="F1221" s="102"/>
      <c r="G1221" s="102"/>
      <c r="H1221" s="33"/>
      <c r="I1221" s="33"/>
      <c r="J1221" s="33"/>
      <c r="K1221" s="33"/>
      <c r="L1221" s="33"/>
      <c r="M1221" s="33"/>
      <c r="N1221" s="33"/>
      <c r="O1221" s="33"/>
      <c r="P1221" s="33"/>
      <c r="Q1221" s="33"/>
      <c r="R1221" s="33"/>
      <c r="S1221" s="33"/>
      <c r="T1221" s="32"/>
      <c r="U1221" s="32"/>
      <c r="V1221" s="32"/>
      <c r="W1221" s="86"/>
      <c r="X1221" s="86"/>
      <c r="Y1221" s="86"/>
      <c r="Z1221" s="86"/>
      <c r="AA1221" s="86"/>
      <c r="AB1221" s="86"/>
      <c r="AC1221" s="33"/>
      <c r="AD1221" s="33"/>
      <c r="AE1221" s="4"/>
      <c r="AH1221" s="111" t="b">
        <v>0</v>
      </c>
      <c r="AJ1221" s="111" t="b">
        <v>0</v>
      </c>
      <c r="AL1221" s="121" t="s">
        <v>515</v>
      </c>
      <c r="AM1221" s="121" t="s">
        <v>516</v>
      </c>
    </row>
    <row r="1222" spans="4:39" ht="7.5" customHeight="1">
      <c r="D1222" s="102"/>
      <c r="E1222" s="102"/>
      <c r="F1222" s="102"/>
      <c r="G1222" s="102"/>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c r="AD1222" s="33"/>
      <c r="AE1222" s="4"/>
      <c r="AH1222" s="36">
        <f>IF(AH1221=TRUE,CONCATENATE(AL1221,";",AI1221),0)</f>
        <v>0</v>
      </c>
      <c r="AJ1222" s="36">
        <f>IF(AJ1221=TRUE,CONCATENATE(AM1221,";",AK1221),0)</f>
        <v>0</v>
      </c>
      <c r="AL1222" s="121"/>
      <c r="AM1222" s="121"/>
    </row>
    <row r="1223" spans="4:39" ht="15" customHeight="1">
      <c r="D1223" s="102"/>
      <c r="E1223" s="102"/>
      <c r="F1223" s="102"/>
      <c r="G1223" s="102"/>
      <c r="H1223" s="33"/>
      <c r="I1223" s="33"/>
      <c r="J1223" s="33"/>
      <c r="K1223" s="33"/>
      <c r="L1223" s="33"/>
      <c r="M1223" s="33"/>
      <c r="N1223" s="33"/>
      <c r="O1223" s="33"/>
      <c r="P1223" s="33"/>
      <c r="Q1223" s="33"/>
      <c r="R1223" s="33"/>
      <c r="S1223" s="33"/>
      <c r="T1223" s="32"/>
      <c r="U1223" s="32"/>
      <c r="V1223" s="32"/>
      <c r="W1223" s="86"/>
      <c r="X1223" s="86"/>
      <c r="Y1223" s="86"/>
      <c r="Z1223" s="86"/>
      <c r="AA1223" s="86"/>
      <c r="AB1223" s="86"/>
      <c r="AC1223" s="33"/>
      <c r="AD1223" s="33"/>
      <c r="AE1223" s="4"/>
      <c r="AH1223" s="111" t="b">
        <v>0</v>
      </c>
      <c r="AJ1223" s="111" t="b">
        <v>0</v>
      </c>
      <c r="AL1223" s="121" t="s">
        <v>517</v>
      </c>
      <c r="AM1223" s="121" t="s">
        <v>519</v>
      </c>
    </row>
    <row r="1224" spans="4:39" ht="7.5" customHeight="1">
      <c r="D1224" s="102"/>
      <c r="E1224" s="102"/>
      <c r="F1224" s="102"/>
      <c r="G1224" s="102"/>
      <c r="H1224" s="33"/>
      <c r="I1224" s="33"/>
      <c r="J1224" s="33"/>
      <c r="K1224" s="33"/>
      <c r="L1224" s="33"/>
      <c r="M1224" s="33"/>
      <c r="N1224" s="33"/>
      <c r="O1224" s="33"/>
      <c r="P1224" s="33"/>
      <c r="Q1224" s="33"/>
      <c r="R1224" s="33"/>
      <c r="S1224" s="33"/>
      <c r="T1224" s="32"/>
      <c r="U1224" s="32"/>
      <c r="V1224" s="32"/>
      <c r="W1224" s="32"/>
      <c r="X1224" s="32"/>
      <c r="Y1224" s="32"/>
      <c r="Z1224" s="33"/>
      <c r="AA1224" s="33"/>
      <c r="AB1224" s="33"/>
      <c r="AC1224" s="33"/>
      <c r="AD1224" s="33"/>
      <c r="AE1224" s="4"/>
      <c r="AH1224" s="36">
        <f>IF(AH1223=TRUE,CONCATENATE(AL1223,";",AI1223),0)</f>
        <v>0</v>
      </c>
      <c r="AJ1224" s="36">
        <f>IF(AJ1223=TRUE,CONCATENATE(AM1223,";",AK1223),0)</f>
        <v>0</v>
      </c>
      <c r="AL1224" s="146"/>
      <c r="AM1224" s="146"/>
    </row>
    <row r="1225" spans="4:39" ht="15" customHeight="1">
      <c r="D1225" s="102"/>
      <c r="E1225" s="102"/>
      <c r="F1225" s="102"/>
      <c r="G1225" s="102"/>
      <c r="H1225" s="33"/>
      <c r="I1225" s="33"/>
      <c r="J1225" s="33"/>
      <c r="K1225" s="33"/>
      <c r="L1225" s="33"/>
      <c r="M1225" s="33"/>
      <c r="N1225" s="33"/>
      <c r="O1225" s="33"/>
      <c r="P1225" s="33"/>
      <c r="Q1225" s="33"/>
      <c r="R1225" s="33"/>
      <c r="S1225" s="33"/>
      <c r="T1225" s="32"/>
      <c r="U1225" s="32"/>
      <c r="V1225" s="32"/>
      <c r="W1225" s="86"/>
      <c r="X1225" s="86"/>
      <c r="Y1225" s="86"/>
      <c r="Z1225" s="86"/>
      <c r="AA1225" s="86"/>
      <c r="AB1225" s="86"/>
      <c r="AC1225" s="33"/>
      <c r="AD1225" s="33"/>
      <c r="AE1225" s="4"/>
      <c r="AH1225" s="111" t="b">
        <v>0</v>
      </c>
      <c r="AJ1225" s="111" t="b">
        <v>0</v>
      </c>
      <c r="AL1225" s="121" t="s">
        <v>572</v>
      </c>
      <c r="AM1225" s="121" t="s">
        <v>573</v>
      </c>
    </row>
    <row r="1226" spans="4:39" ht="7.5" customHeight="1">
      <c r="D1226" s="102"/>
      <c r="E1226" s="102"/>
      <c r="F1226" s="102"/>
      <c r="G1226" s="102"/>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c r="AD1226" s="33"/>
      <c r="AE1226" s="4"/>
      <c r="AH1226" s="36">
        <f>IF(AH1225=TRUE,CONCATENATE(AL1225,";",AI1225),0)</f>
        <v>0</v>
      </c>
      <c r="AJ1226" s="36">
        <f>IF(AJ1225=TRUE,CONCATENATE(AM1225,";",AK1225),0)</f>
        <v>0</v>
      </c>
      <c r="AL1226" s="121"/>
      <c r="AM1226" s="121"/>
    </row>
    <row r="1227" spans="4:39" ht="15" customHeight="1">
      <c r="D1227" s="102"/>
      <c r="E1227" s="102"/>
      <c r="F1227" s="102"/>
      <c r="G1227" s="102"/>
      <c r="H1227" s="33"/>
      <c r="I1227" s="33"/>
      <c r="J1227" s="33"/>
      <c r="K1227" s="153"/>
      <c r="L1227" s="154"/>
      <c r="M1227" s="155"/>
      <c r="N1227" s="103" t="s">
        <v>284</v>
      </c>
      <c r="O1227" s="103"/>
      <c r="P1227" s="103"/>
      <c r="Q1227" s="33"/>
      <c r="R1227" s="33"/>
      <c r="S1227" s="33"/>
      <c r="T1227" s="32"/>
      <c r="U1227" s="32"/>
      <c r="V1227" s="32"/>
      <c r="W1227" s="32"/>
      <c r="X1227" s="32"/>
      <c r="Y1227" s="32"/>
      <c r="Z1227" s="153"/>
      <c r="AA1227" s="154"/>
      <c r="AB1227" s="155"/>
      <c r="AC1227" s="103" t="s">
        <v>284</v>
      </c>
      <c r="AD1227" s="33"/>
      <c r="AE1227" s="4"/>
      <c r="AH1227" s="111" t="b">
        <v>0</v>
      </c>
      <c r="AI1227" s="36">
        <f>K1227</f>
        <v>0</v>
      </c>
      <c r="AJ1227" s="111" t="b">
        <v>0</v>
      </c>
      <c r="AK1227" s="36">
        <f>Z1227</f>
        <v>0</v>
      </c>
      <c r="AL1227" s="121" t="s">
        <v>547</v>
      </c>
      <c r="AM1227" s="121" t="s">
        <v>574</v>
      </c>
    </row>
    <row r="1228" spans="4:39" ht="7.5" customHeight="1">
      <c r="D1228" s="102"/>
      <c r="E1228" s="102"/>
      <c r="F1228" s="102"/>
      <c r="G1228" s="102"/>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c r="AD1228" s="33"/>
      <c r="AE1228" s="4"/>
      <c r="AH1228" s="36">
        <f>IF(AH1227=TRUE,CONCATENATE(AL1227,";",AI1227),0)</f>
        <v>0</v>
      </c>
      <c r="AJ1228" s="36">
        <f>IF(AJ1227=TRUE,CONCATENATE(AM1227,";",AK1227),0)</f>
        <v>0</v>
      </c>
      <c r="AL1228" s="146"/>
      <c r="AM1228" s="146"/>
    </row>
    <row r="1229" spans="4:39" ht="15" customHeight="1">
      <c r="D1229" s="102"/>
      <c r="E1229" s="102"/>
      <c r="F1229" s="102"/>
      <c r="G1229" s="102"/>
      <c r="H1229" s="33"/>
      <c r="I1229" s="33"/>
      <c r="J1229" s="33"/>
      <c r="K1229" s="33"/>
      <c r="L1229" s="33"/>
      <c r="M1229" s="33"/>
      <c r="N1229" s="33"/>
      <c r="O1229" s="33"/>
      <c r="P1229" s="33"/>
      <c r="Q1229" s="33"/>
      <c r="R1229" s="33"/>
      <c r="S1229" s="33"/>
      <c r="T1229" s="32"/>
      <c r="U1229" s="32"/>
      <c r="V1229" s="32"/>
      <c r="W1229" s="86"/>
      <c r="X1229" s="86"/>
      <c r="Y1229" s="86"/>
      <c r="Z1229" s="86"/>
      <c r="AA1229" s="86"/>
      <c r="AB1229" s="86"/>
      <c r="AC1229" s="33"/>
      <c r="AD1229" s="33"/>
      <c r="AE1229" s="4"/>
      <c r="AH1229" s="111" t="b">
        <v>0</v>
      </c>
      <c r="AJ1229" s="111" t="b">
        <v>0</v>
      </c>
      <c r="AL1229" s="121" t="s">
        <v>548</v>
      </c>
      <c r="AM1229" s="121" t="s">
        <v>549</v>
      </c>
    </row>
    <row r="1230" spans="4:39" ht="7.5" customHeight="1">
      <c r="D1230" s="102"/>
      <c r="E1230" s="102"/>
      <c r="F1230" s="102"/>
      <c r="G1230" s="102"/>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c r="AD1230" s="33"/>
      <c r="AE1230" s="4"/>
      <c r="AH1230" s="36">
        <f>IF(AH1229=TRUE,CONCATENATE(AL1229,";",AI1229),0)</f>
        <v>0</v>
      </c>
      <c r="AJ1230" s="36">
        <f>IF(AJ1229=TRUE,CONCATENATE(AM1229,";",AK1229),0)</f>
        <v>0</v>
      </c>
      <c r="AL1230" s="121"/>
      <c r="AM1230" s="121"/>
    </row>
    <row r="1231" spans="4:39" ht="15" customHeight="1">
      <c r="D1231" s="102"/>
      <c r="E1231" s="102"/>
      <c r="F1231" s="102"/>
      <c r="G1231" s="102"/>
      <c r="H1231" s="33"/>
      <c r="I1231" s="33"/>
      <c r="J1231" s="33"/>
      <c r="K1231" s="33"/>
      <c r="L1231" s="33"/>
      <c r="M1231" s="33"/>
      <c r="N1231" s="33"/>
      <c r="O1231" s="33"/>
      <c r="P1231" s="33"/>
      <c r="Q1231" s="33"/>
      <c r="R1231" s="33"/>
      <c r="S1231" s="33"/>
      <c r="T1231" s="32"/>
      <c r="U1231" s="32"/>
      <c r="V1231" s="32"/>
      <c r="W1231" s="86"/>
      <c r="X1231" s="86"/>
      <c r="Y1231" s="86"/>
      <c r="Z1231" s="86"/>
      <c r="AA1231" s="86"/>
      <c r="AB1231" s="86"/>
      <c r="AC1231" s="33"/>
      <c r="AD1231" s="33"/>
      <c r="AE1231" s="4"/>
      <c r="AH1231" s="111" t="b">
        <v>0</v>
      </c>
      <c r="AJ1231" s="111" t="b">
        <v>0</v>
      </c>
      <c r="AL1231" s="121" t="s">
        <v>575</v>
      </c>
      <c r="AM1231" s="121" t="s">
        <v>550</v>
      </c>
    </row>
    <row r="1232" spans="4:39" ht="7.5" customHeight="1">
      <c r="D1232" s="102"/>
      <c r="E1232" s="102"/>
      <c r="F1232" s="102"/>
      <c r="G1232" s="102"/>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c r="AD1232" s="33"/>
      <c r="AE1232" s="4"/>
      <c r="AH1232" s="36">
        <f>IF(AH1231=TRUE,CONCATENATE(AL1231,";",AI1231),0)</f>
        <v>0</v>
      </c>
      <c r="AJ1232" s="36">
        <f>IF(AJ1231=TRUE,CONCATENATE(AM1231,";",AK1231),0)</f>
        <v>0</v>
      </c>
      <c r="AL1232" s="121"/>
      <c r="AM1232" s="121"/>
    </row>
    <row r="1233" spans="4:39" ht="15" customHeight="1">
      <c r="D1233" s="102"/>
      <c r="E1233" s="102"/>
      <c r="F1233" s="102"/>
      <c r="G1233" s="102"/>
      <c r="H1233" s="33"/>
      <c r="I1233" s="33"/>
      <c r="J1233" s="33"/>
      <c r="K1233" s="33"/>
      <c r="L1233" s="33"/>
      <c r="M1233" s="33"/>
      <c r="N1233" s="33"/>
      <c r="O1233" s="33"/>
      <c r="P1233" s="33"/>
      <c r="Q1233" s="33"/>
      <c r="R1233" s="33"/>
      <c r="S1233" s="33"/>
      <c r="T1233" s="32"/>
      <c r="U1233" s="32"/>
      <c r="V1233" s="32"/>
      <c r="W1233" s="86"/>
      <c r="X1233" s="86"/>
      <c r="Y1233" s="86"/>
      <c r="Z1233" s="86"/>
      <c r="AA1233" s="86"/>
      <c r="AB1233" s="86"/>
      <c r="AC1233" s="33"/>
      <c r="AD1233" s="33"/>
      <c r="AE1233" s="4"/>
      <c r="AH1233" s="111" t="b">
        <v>0</v>
      </c>
      <c r="AL1233" s="121" t="s">
        <v>551</v>
      </c>
      <c r="AM1233" s="121"/>
    </row>
    <row r="1234" spans="4:39" ht="5.25" customHeight="1">
      <c r="D1234" s="102"/>
      <c r="E1234" s="102"/>
      <c r="F1234" s="102"/>
      <c r="G1234" s="102"/>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c r="AD1234" s="33"/>
      <c r="AE1234" s="4"/>
      <c r="AH1234" s="36">
        <f>IF(AH1233=TRUE,CONCATENATE(AL1233,";",AI1233),0)</f>
        <v>0</v>
      </c>
      <c r="AL1234" s="146"/>
      <c r="AM1234" s="146"/>
    </row>
    <row r="1235" spans="4:34" ht="18.75" customHeight="1">
      <c r="D1235" s="6" t="s">
        <v>291</v>
      </c>
      <c r="E1235" s="6"/>
      <c r="F1235" s="6"/>
      <c r="G1235" s="6"/>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H1235" s="146" t="str">
        <f>AH1222&amp;"@"&amp;AJ1222&amp;"@"&amp;AH1224&amp;"@"&amp;AJ1224&amp;"@"&amp;AH1226&amp;"@"&amp;AJ1226&amp;"@"&amp;AH1228&amp;"@"&amp;AJ1228&amp;"@"&amp;AH1230&amp;"@"&amp;AJ1230&amp;"@"&amp;AH1232&amp;"@"&amp;AJ1232&amp;"@"&amp;AH1234</f>
        <v>0@0@0@0@0@0@0@0@0@0@0@0@0</v>
      </c>
    </row>
    <row r="1236" spans="4:31" ht="5.25" customHeight="1">
      <c r="D1236" s="102"/>
      <c r="E1236" s="102"/>
      <c r="F1236" s="102"/>
      <c r="G1236" s="102"/>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c r="AD1236" s="33"/>
      <c r="AE1236" s="4"/>
    </row>
    <row r="1237" spans="4:39" ht="15" customHeight="1">
      <c r="D1237" s="102"/>
      <c r="E1237" s="102"/>
      <c r="F1237" s="102"/>
      <c r="G1237" s="102"/>
      <c r="H1237" s="33"/>
      <c r="I1237" s="33"/>
      <c r="J1237" s="33"/>
      <c r="K1237" s="33"/>
      <c r="L1237" s="33"/>
      <c r="M1237" s="33"/>
      <c r="N1237" s="33"/>
      <c r="O1237" s="33"/>
      <c r="P1237" s="33"/>
      <c r="Q1237" s="33"/>
      <c r="R1237" s="33"/>
      <c r="S1237" s="33"/>
      <c r="T1237" s="32"/>
      <c r="U1237" s="32"/>
      <c r="V1237" s="32"/>
      <c r="W1237" s="86"/>
      <c r="X1237" s="86"/>
      <c r="Y1237" s="86"/>
      <c r="Z1237" s="86"/>
      <c r="AA1237" s="86"/>
      <c r="AB1237" s="86"/>
      <c r="AC1237" s="33"/>
      <c r="AD1237" s="33"/>
      <c r="AE1237" s="4"/>
      <c r="AH1237" s="111" t="b">
        <v>0</v>
      </c>
      <c r="AJ1237" s="111" t="b">
        <v>0</v>
      </c>
      <c r="AL1237" s="121" t="s">
        <v>515</v>
      </c>
      <c r="AM1237" s="121" t="s">
        <v>516</v>
      </c>
    </row>
    <row r="1238" spans="4:39" ht="7.5" customHeight="1">
      <c r="D1238" s="102"/>
      <c r="E1238" s="102"/>
      <c r="F1238" s="102"/>
      <c r="G1238" s="102"/>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c r="AD1238" s="33"/>
      <c r="AE1238" s="4"/>
      <c r="AH1238" s="36">
        <f>IF(AH1237=TRUE,CONCATENATE(AL1237,";",AI1237),0)</f>
        <v>0</v>
      </c>
      <c r="AJ1238" s="36">
        <f>IF(AJ1237=TRUE,CONCATENATE(AM1237,";",AK1237),0)</f>
        <v>0</v>
      </c>
      <c r="AL1238" s="121"/>
      <c r="AM1238" s="121"/>
    </row>
    <row r="1239" spans="4:39" ht="15" customHeight="1">
      <c r="D1239" s="102"/>
      <c r="E1239" s="102"/>
      <c r="F1239" s="102"/>
      <c r="G1239" s="102"/>
      <c r="H1239" s="33"/>
      <c r="I1239" s="33"/>
      <c r="J1239" s="33"/>
      <c r="K1239" s="33"/>
      <c r="L1239" s="33"/>
      <c r="M1239" s="33"/>
      <c r="N1239" s="33"/>
      <c r="O1239" s="33"/>
      <c r="P1239" s="33"/>
      <c r="Q1239" s="33"/>
      <c r="R1239" s="33"/>
      <c r="S1239" s="33"/>
      <c r="T1239" s="32"/>
      <c r="U1239" s="32"/>
      <c r="V1239" s="32"/>
      <c r="W1239" s="86"/>
      <c r="X1239" s="86"/>
      <c r="Y1239" s="86"/>
      <c r="Z1239" s="153"/>
      <c r="AA1239" s="154"/>
      <c r="AB1239" s="155"/>
      <c r="AC1239" s="103" t="s">
        <v>284</v>
      </c>
      <c r="AD1239" s="33"/>
      <c r="AE1239" s="4"/>
      <c r="AH1239" s="111" t="b">
        <v>0</v>
      </c>
      <c r="AJ1239" s="111" t="b">
        <v>0</v>
      </c>
      <c r="AK1239" s="36">
        <f>Z1239</f>
        <v>0</v>
      </c>
      <c r="AL1239" s="121" t="s">
        <v>517</v>
      </c>
      <c r="AM1239" s="121" t="s">
        <v>519</v>
      </c>
    </row>
    <row r="1240" spans="4:39" ht="7.5" customHeight="1">
      <c r="D1240" s="102"/>
      <c r="E1240" s="102"/>
      <c r="F1240" s="102"/>
      <c r="G1240" s="102"/>
      <c r="H1240" s="33"/>
      <c r="I1240" s="33"/>
      <c r="J1240" s="33"/>
      <c r="K1240" s="33"/>
      <c r="L1240" s="33"/>
      <c r="M1240" s="33"/>
      <c r="N1240" s="33"/>
      <c r="O1240" s="33"/>
      <c r="P1240" s="33"/>
      <c r="Q1240" s="33"/>
      <c r="R1240" s="33"/>
      <c r="S1240" s="33"/>
      <c r="T1240" s="32"/>
      <c r="U1240" s="32"/>
      <c r="V1240" s="32"/>
      <c r="W1240" s="32"/>
      <c r="X1240" s="32"/>
      <c r="Y1240" s="32"/>
      <c r="Z1240" s="104"/>
      <c r="AA1240" s="104"/>
      <c r="AB1240" s="104"/>
      <c r="AC1240" s="104"/>
      <c r="AD1240" s="33"/>
      <c r="AE1240" s="4"/>
      <c r="AH1240" s="36">
        <f>IF(AH1239=TRUE,CONCATENATE(AL1239,";",AI1239),0)</f>
        <v>0</v>
      </c>
      <c r="AJ1240" s="36">
        <f>IF(AJ1239=TRUE,CONCATENATE(AM1239,";",AK1239),0)</f>
        <v>0</v>
      </c>
      <c r="AL1240" s="146"/>
      <c r="AM1240" s="146"/>
    </row>
    <row r="1241" spans="4:39" ht="15" customHeight="1">
      <c r="D1241" s="102"/>
      <c r="E1241" s="102"/>
      <c r="F1241" s="102"/>
      <c r="G1241" s="102"/>
      <c r="H1241" s="33"/>
      <c r="I1241" s="33"/>
      <c r="J1241" s="33"/>
      <c r="K1241" s="153"/>
      <c r="L1241" s="154"/>
      <c r="M1241" s="155"/>
      <c r="N1241" s="86" t="s">
        <v>284</v>
      </c>
      <c r="O1241" s="33"/>
      <c r="P1241" s="33"/>
      <c r="Q1241" s="33"/>
      <c r="R1241" s="33"/>
      <c r="S1241" s="33"/>
      <c r="T1241" s="32"/>
      <c r="U1241" s="32"/>
      <c r="V1241" s="32"/>
      <c r="W1241" s="86"/>
      <c r="X1241" s="86"/>
      <c r="Y1241" s="86"/>
      <c r="Z1241" s="153"/>
      <c r="AA1241" s="154"/>
      <c r="AB1241" s="155"/>
      <c r="AC1241" s="103" t="s">
        <v>284</v>
      </c>
      <c r="AD1241" s="33"/>
      <c r="AE1241" s="4"/>
      <c r="AH1241" s="111" t="b">
        <v>0</v>
      </c>
      <c r="AI1241" s="36">
        <f>K1241</f>
        <v>0</v>
      </c>
      <c r="AJ1241" s="111" t="b">
        <v>0</v>
      </c>
      <c r="AK1241" s="36">
        <f>Z1241</f>
        <v>0</v>
      </c>
      <c r="AL1241" s="121" t="s">
        <v>572</v>
      </c>
      <c r="AM1241" s="121" t="s">
        <v>573</v>
      </c>
    </row>
    <row r="1242" spans="4:39" ht="7.5" customHeight="1">
      <c r="D1242" s="102"/>
      <c r="E1242" s="102"/>
      <c r="F1242" s="102"/>
      <c r="G1242" s="102"/>
      <c r="H1242" s="33"/>
      <c r="I1242" s="33"/>
      <c r="J1242" s="33"/>
      <c r="K1242" s="104"/>
      <c r="L1242" s="104"/>
      <c r="M1242" s="104"/>
      <c r="N1242" s="104"/>
      <c r="O1242" s="86"/>
      <c r="P1242" s="86"/>
      <c r="Q1242" s="33"/>
      <c r="R1242" s="33"/>
      <c r="S1242" s="33"/>
      <c r="T1242" s="32"/>
      <c r="U1242" s="32"/>
      <c r="V1242" s="32"/>
      <c r="W1242" s="32"/>
      <c r="X1242" s="32"/>
      <c r="Y1242" s="32"/>
      <c r="Z1242" s="104"/>
      <c r="AA1242" s="104"/>
      <c r="AB1242" s="104"/>
      <c r="AC1242" s="104"/>
      <c r="AD1242" s="33"/>
      <c r="AE1242" s="4"/>
      <c r="AH1242" s="36">
        <f>IF(AH1241=TRUE,CONCATENATE(AL1241,";",AI1241),0)</f>
        <v>0</v>
      </c>
      <c r="AJ1242" s="36">
        <f>IF(AJ1241=TRUE,CONCATENATE(AM1241,";",AK1241),0)</f>
        <v>0</v>
      </c>
      <c r="AL1242" s="121"/>
      <c r="AM1242" s="121"/>
    </row>
    <row r="1243" spans="4:39" ht="15" customHeight="1">
      <c r="D1243" s="102"/>
      <c r="E1243" s="102"/>
      <c r="F1243" s="102"/>
      <c r="G1243" s="102"/>
      <c r="H1243" s="33"/>
      <c r="I1243" s="33"/>
      <c r="J1243" s="33"/>
      <c r="K1243" s="153"/>
      <c r="L1243" s="154"/>
      <c r="M1243" s="155"/>
      <c r="N1243" s="86" t="s">
        <v>284</v>
      </c>
      <c r="O1243" s="33"/>
      <c r="P1243" s="33"/>
      <c r="Q1243" s="33"/>
      <c r="R1243" s="33"/>
      <c r="S1243" s="33"/>
      <c r="T1243" s="32"/>
      <c r="U1243" s="32"/>
      <c r="V1243" s="32"/>
      <c r="W1243" s="86"/>
      <c r="X1243" s="86"/>
      <c r="Y1243" s="86"/>
      <c r="Z1243" s="153"/>
      <c r="AA1243" s="154"/>
      <c r="AB1243" s="155"/>
      <c r="AC1243" s="103" t="s">
        <v>284</v>
      </c>
      <c r="AD1243" s="33"/>
      <c r="AE1243" s="4"/>
      <c r="AH1243" s="111" t="b">
        <v>0</v>
      </c>
      <c r="AI1243" s="36">
        <f>K1243</f>
        <v>0</v>
      </c>
      <c r="AJ1243" s="111" t="b">
        <v>0</v>
      </c>
      <c r="AK1243" s="36">
        <f>Z1243</f>
        <v>0</v>
      </c>
      <c r="AL1243" s="121" t="s">
        <v>547</v>
      </c>
      <c r="AM1243" s="121" t="s">
        <v>574</v>
      </c>
    </row>
    <row r="1244" spans="4:39" ht="7.5" customHeight="1">
      <c r="D1244" s="102"/>
      <c r="E1244" s="102"/>
      <c r="F1244" s="102"/>
      <c r="G1244" s="102"/>
      <c r="H1244" s="33"/>
      <c r="I1244" s="33"/>
      <c r="J1244" s="33"/>
      <c r="K1244" s="104"/>
      <c r="L1244" s="104"/>
      <c r="M1244" s="104"/>
      <c r="N1244" s="104"/>
      <c r="O1244" s="86"/>
      <c r="P1244" s="86"/>
      <c r="Q1244" s="33"/>
      <c r="R1244" s="33"/>
      <c r="S1244" s="33"/>
      <c r="T1244" s="32"/>
      <c r="U1244" s="32"/>
      <c r="V1244" s="32"/>
      <c r="W1244" s="32"/>
      <c r="X1244" s="32"/>
      <c r="Y1244" s="32"/>
      <c r="Z1244" s="104"/>
      <c r="AA1244" s="104"/>
      <c r="AB1244" s="104"/>
      <c r="AC1244" s="104"/>
      <c r="AD1244" s="33"/>
      <c r="AE1244" s="4"/>
      <c r="AH1244" s="36">
        <f>IF(AH1243=TRUE,CONCATENATE(AL1243,";",AI1243),0)</f>
        <v>0</v>
      </c>
      <c r="AJ1244" s="36">
        <f>IF(AJ1243=TRUE,CONCATENATE(AM1243,";",AK1243),0)</f>
        <v>0</v>
      </c>
      <c r="AL1244" s="146"/>
      <c r="AM1244" s="146"/>
    </row>
    <row r="1245" spans="4:39" ht="15" customHeight="1">
      <c r="D1245" s="102"/>
      <c r="E1245" s="102"/>
      <c r="F1245" s="102"/>
      <c r="G1245" s="102"/>
      <c r="H1245" s="33"/>
      <c r="I1245" s="33"/>
      <c r="J1245" s="33"/>
      <c r="K1245" s="33"/>
      <c r="L1245" s="33"/>
      <c r="M1245" s="33"/>
      <c r="N1245" s="33"/>
      <c r="O1245" s="33"/>
      <c r="P1245" s="33"/>
      <c r="Q1245" s="33"/>
      <c r="R1245" s="33"/>
      <c r="S1245" s="33"/>
      <c r="T1245" s="32"/>
      <c r="U1245" s="32"/>
      <c r="V1245" s="32"/>
      <c r="W1245" s="86"/>
      <c r="X1245" s="86"/>
      <c r="Y1245" s="86"/>
      <c r="Z1245" s="86"/>
      <c r="AA1245" s="86"/>
      <c r="AB1245" s="86"/>
      <c r="AC1245" s="33"/>
      <c r="AD1245" s="33"/>
      <c r="AE1245" s="4"/>
      <c r="AH1245" s="111" t="b">
        <v>0</v>
      </c>
      <c r="AI1245" s="36">
        <f>K1246</f>
        <v>0</v>
      </c>
      <c r="AJ1245" s="111" t="b">
        <v>0</v>
      </c>
      <c r="AK1245" s="36">
        <f>Z1246</f>
        <v>0</v>
      </c>
      <c r="AL1245" s="121" t="s">
        <v>548</v>
      </c>
      <c r="AM1245" s="121" t="s">
        <v>549</v>
      </c>
    </row>
    <row r="1246" spans="4:39" ht="15" customHeight="1">
      <c r="D1246" s="102"/>
      <c r="E1246" s="102"/>
      <c r="F1246" s="102"/>
      <c r="G1246" s="102"/>
      <c r="H1246" s="33"/>
      <c r="I1246" s="33"/>
      <c r="J1246" s="33"/>
      <c r="K1246" s="153"/>
      <c r="L1246" s="154"/>
      <c r="M1246" s="155"/>
      <c r="N1246" s="86" t="s">
        <v>284</v>
      </c>
      <c r="O1246" s="86"/>
      <c r="P1246" s="86"/>
      <c r="Q1246" s="33"/>
      <c r="R1246" s="33"/>
      <c r="S1246" s="33"/>
      <c r="T1246" s="32"/>
      <c r="U1246" s="32"/>
      <c r="V1246" s="32"/>
      <c r="W1246" s="32"/>
      <c r="X1246" s="32"/>
      <c r="Y1246" s="32"/>
      <c r="Z1246" s="153"/>
      <c r="AA1246" s="154"/>
      <c r="AB1246" s="155"/>
      <c r="AC1246" s="103" t="s">
        <v>284</v>
      </c>
      <c r="AD1246" s="33"/>
      <c r="AE1246" s="4"/>
      <c r="AH1246" s="36">
        <f>IF(AH1245=TRUE,CONCATENATE(AL1245,";",AI1245),0)</f>
        <v>0</v>
      </c>
      <c r="AJ1246" s="36">
        <f>IF(AJ1245=TRUE,CONCATENATE(AM1245,";",AK1245),0)</f>
        <v>0</v>
      </c>
      <c r="AL1246" s="121"/>
      <c r="AM1246" s="121"/>
    </row>
    <row r="1247" spans="4:39" ht="7.5" customHeight="1">
      <c r="D1247" s="102"/>
      <c r="E1247" s="102"/>
      <c r="F1247" s="102"/>
      <c r="G1247" s="102"/>
      <c r="H1247" s="33"/>
      <c r="I1247" s="33"/>
      <c r="J1247" s="33"/>
      <c r="K1247" s="86"/>
      <c r="L1247" s="86"/>
      <c r="M1247" s="86"/>
      <c r="N1247" s="86"/>
      <c r="O1247" s="86"/>
      <c r="P1247" s="86"/>
      <c r="Q1247" s="33"/>
      <c r="R1247" s="33"/>
      <c r="S1247" s="33"/>
      <c r="T1247" s="32"/>
      <c r="U1247" s="32"/>
      <c r="V1247" s="32"/>
      <c r="W1247" s="86"/>
      <c r="X1247" s="86"/>
      <c r="Y1247" s="86"/>
      <c r="Z1247" s="86"/>
      <c r="AA1247" s="86"/>
      <c r="AB1247" s="86"/>
      <c r="AC1247" s="33"/>
      <c r="AD1247" s="33"/>
      <c r="AE1247" s="4"/>
      <c r="AL1247" s="146"/>
      <c r="AM1247" s="146"/>
    </row>
    <row r="1248" spans="4:39" ht="15" customHeight="1">
      <c r="D1248" s="102"/>
      <c r="E1248" s="102"/>
      <c r="F1248" s="102"/>
      <c r="G1248" s="102"/>
      <c r="H1248" s="33"/>
      <c r="I1248" s="33"/>
      <c r="J1248" s="33"/>
      <c r="K1248" s="153"/>
      <c r="L1248" s="154"/>
      <c r="M1248" s="155"/>
      <c r="N1248" s="86" t="s">
        <v>284</v>
      </c>
      <c r="O1248" s="86"/>
      <c r="P1248" s="86"/>
      <c r="Q1248" s="33"/>
      <c r="R1248" s="33"/>
      <c r="S1248" s="33"/>
      <c r="T1248" s="32"/>
      <c r="U1248" s="32"/>
      <c r="V1248" s="32"/>
      <c r="W1248" s="86"/>
      <c r="X1248" s="86"/>
      <c r="Y1248" s="86"/>
      <c r="Z1248" s="86"/>
      <c r="AA1248" s="86"/>
      <c r="AB1248" s="86"/>
      <c r="AC1248" s="33"/>
      <c r="AD1248" s="33"/>
      <c r="AE1248" s="4"/>
      <c r="AH1248" s="111" t="b">
        <v>0</v>
      </c>
      <c r="AI1248" s="36">
        <f>K1248</f>
        <v>0</v>
      </c>
      <c r="AJ1248" s="111" t="b">
        <v>0</v>
      </c>
      <c r="AL1248" s="121" t="s">
        <v>575</v>
      </c>
      <c r="AM1248" s="121" t="s">
        <v>550</v>
      </c>
    </row>
    <row r="1249" spans="4:39" ht="7.5" customHeight="1">
      <c r="D1249" s="102"/>
      <c r="E1249" s="102"/>
      <c r="F1249" s="102"/>
      <c r="G1249" s="102"/>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c r="AD1249" s="33"/>
      <c r="AE1249" s="4"/>
      <c r="AH1249" s="36">
        <f>IF(AH1248=TRUE,CONCATENATE(AL1248,";",AI1248),0)</f>
        <v>0</v>
      </c>
      <c r="AJ1249" s="36">
        <f>IF(AJ1248=TRUE,CONCATENATE(AM1248,";",AK1248),0)</f>
        <v>0</v>
      </c>
      <c r="AL1249" s="121"/>
      <c r="AM1249" s="121"/>
    </row>
    <row r="1250" spans="4:39" ht="15" customHeight="1">
      <c r="D1250" s="102"/>
      <c r="E1250" s="102"/>
      <c r="F1250" s="102"/>
      <c r="G1250" s="102"/>
      <c r="H1250" s="33"/>
      <c r="I1250" s="33"/>
      <c r="J1250" s="33"/>
      <c r="K1250" s="153"/>
      <c r="L1250" s="154"/>
      <c r="M1250" s="155"/>
      <c r="N1250" s="86" t="s">
        <v>284</v>
      </c>
      <c r="O1250" s="86"/>
      <c r="P1250" s="86"/>
      <c r="Q1250" s="33"/>
      <c r="R1250" s="33"/>
      <c r="S1250" s="33"/>
      <c r="T1250" s="32"/>
      <c r="U1250" s="32"/>
      <c r="V1250" s="32"/>
      <c r="W1250" s="86"/>
      <c r="X1250" s="86"/>
      <c r="Y1250" s="86"/>
      <c r="Z1250" s="86"/>
      <c r="AA1250" s="86"/>
      <c r="AB1250" s="86"/>
      <c r="AC1250" s="33"/>
      <c r="AD1250" s="33"/>
      <c r="AE1250" s="4"/>
      <c r="AH1250" s="111" t="b">
        <v>0</v>
      </c>
      <c r="AI1250" s="36">
        <f>K1250</f>
        <v>0</v>
      </c>
      <c r="AJ1250" s="111" t="b">
        <v>0</v>
      </c>
      <c r="AL1250" s="121" t="s">
        <v>551</v>
      </c>
      <c r="AM1250" s="121" t="s">
        <v>525</v>
      </c>
    </row>
    <row r="1251" spans="4:39" ht="7.5" customHeight="1">
      <c r="D1251" s="32"/>
      <c r="E1251" s="32"/>
      <c r="F1251" s="32"/>
      <c r="G1251" s="32"/>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c r="AD1251" s="33"/>
      <c r="AE1251" s="4"/>
      <c r="AH1251" s="36">
        <f>IF(AH1250=TRUE,CONCATENATE(AL1250,";",AI1250),0)</f>
        <v>0</v>
      </c>
      <c r="AJ1251" s="36">
        <f>IF(AJ1250=TRUE,CONCATENATE(AM1250,";",AK1250),0)</f>
        <v>0</v>
      </c>
      <c r="AL1251" s="146"/>
      <c r="AM1251" s="146"/>
    </row>
    <row r="1252" spans="4:39" ht="15" customHeight="1">
      <c r="D1252" s="102"/>
      <c r="E1252" s="102"/>
      <c r="F1252" s="102"/>
      <c r="G1252" s="102"/>
      <c r="H1252" s="33"/>
      <c r="I1252" s="33"/>
      <c r="J1252" s="33"/>
      <c r="K1252" s="153"/>
      <c r="L1252" s="154"/>
      <c r="M1252" s="155"/>
      <c r="N1252" s="86" t="s">
        <v>284</v>
      </c>
      <c r="O1252" s="86"/>
      <c r="P1252" s="86"/>
      <c r="Q1252" s="33"/>
      <c r="R1252" s="33"/>
      <c r="S1252" s="33"/>
      <c r="T1252" s="32"/>
      <c r="U1252" s="32"/>
      <c r="V1252" s="32"/>
      <c r="W1252" s="86"/>
      <c r="X1252" s="86"/>
      <c r="Y1252" s="86"/>
      <c r="Z1252" s="86"/>
      <c r="AA1252" s="86"/>
      <c r="AB1252" s="86"/>
      <c r="AC1252" s="33"/>
      <c r="AD1252" s="33"/>
      <c r="AE1252" s="4"/>
      <c r="AH1252" s="111" t="b">
        <v>0</v>
      </c>
      <c r="AI1252" s="36">
        <f>K1252</f>
        <v>0</v>
      </c>
      <c r="AJ1252" s="111" t="b">
        <v>0</v>
      </c>
      <c r="AL1252" s="121" t="s">
        <v>553</v>
      </c>
      <c r="AM1252" s="121" t="s">
        <v>576</v>
      </c>
    </row>
    <row r="1253" spans="4:39" ht="5.25" customHeight="1">
      <c r="D1253" s="102"/>
      <c r="E1253" s="102"/>
      <c r="F1253" s="102"/>
      <c r="G1253" s="102"/>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c r="AD1253" s="33"/>
      <c r="AE1253" s="4"/>
      <c r="AH1253" s="36">
        <f>IF(AH1252=TRUE,CONCATENATE(AL1252,";",AI1252),0)</f>
        <v>0</v>
      </c>
      <c r="AJ1253" s="36">
        <f>IF(AJ1252=TRUE,CONCATENATE(AM1252,";",AK1252),0)</f>
        <v>0</v>
      </c>
      <c r="AL1253" s="146"/>
      <c r="AM1253" s="146"/>
    </row>
    <row r="1254" spans="4:34" ht="18.75" customHeight="1">
      <c r="D1254" s="6" t="s">
        <v>337</v>
      </c>
      <c r="E1254" s="6"/>
      <c r="F1254" s="6"/>
      <c r="G1254" s="6"/>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H1254" s="146" t="str">
        <f>AH1238&amp;"@"&amp;AJ1238&amp;"@"&amp;AH1240&amp;"@"&amp;AJ1240&amp;"@"&amp;AH1242&amp;"@"&amp;AJ1242&amp;"@"&amp;AH1244&amp;"@"&amp;AJ1244&amp;"@"&amp;AH1246&amp;"@"&amp;AJ1246&amp;"@"&amp;AH1249&amp;"@"&amp;AJ1249&amp;"@"&amp;AH1251&amp;"@"&amp;AJ1251&amp;"@"&amp;AH1253&amp;"@"&amp;AJ1253</f>
        <v>0@0@0@0@0@0@0@0@0@0@0@0@0@0@0@0</v>
      </c>
    </row>
    <row r="1255" spans="4:31" ht="5.25" customHeight="1">
      <c r="D1255" s="102"/>
      <c r="E1255" s="102"/>
      <c r="F1255" s="102"/>
      <c r="G1255" s="102"/>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c r="AD1255" s="33"/>
      <c r="AE1255" s="4"/>
    </row>
    <row r="1256" spans="4:39" ht="15" customHeight="1">
      <c r="D1256" s="102"/>
      <c r="E1256" s="102"/>
      <c r="F1256" s="102"/>
      <c r="G1256" s="102"/>
      <c r="H1256" s="33"/>
      <c r="I1256" s="33"/>
      <c r="J1256" s="33"/>
      <c r="K1256" s="33"/>
      <c r="L1256" s="33"/>
      <c r="M1256" s="33"/>
      <c r="N1256" s="33"/>
      <c r="O1256" s="33"/>
      <c r="P1256" s="33"/>
      <c r="Q1256" s="33"/>
      <c r="R1256" s="33"/>
      <c r="S1256" s="33"/>
      <c r="T1256" s="32"/>
      <c r="U1256" s="32"/>
      <c r="V1256" s="32"/>
      <c r="W1256" s="86"/>
      <c r="X1256" s="86"/>
      <c r="Y1256" s="86"/>
      <c r="Z1256" s="86"/>
      <c r="AA1256" s="86"/>
      <c r="AB1256" s="86"/>
      <c r="AC1256" s="33"/>
      <c r="AD1256" s="33"/>
      <c r="AE1256" s="4"/>
      <c r="AH1256" s="111" t="b">
        <v>0</v>
      </c>
      <c r="AJ1256" s="111" t="b">
        <v>0</v>
      </c>
      <c r="AL1256" s="121" t="s">
        <v>515</v>
      </c>
      <c r="AM1256" s="121" t="s">
        <v>516</v>
      </c>
    </row>
    <row r="1257" spans="4:39" ht="7.5" customHeight="1">
      <c r="D1257" s="102"/>
      <c r="E1257" s="102"/>
      <c r="F1257" s="102"/>
      <c r="G1257" s="102"/>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c r="AD1257" s="33"/>
      <c r="AE1257" s="4"/>
      <c r="AH1257" s="36">
        <f>IF(AH1256=TRUE,CONCATENATE(AL1256,";",AI1256),0)</f>
        <v>0</v>
      </c>
      <c r="AJ1257" s="36">
        <f>IF(AJ1256=TRUE,CONCATENATE(AM1256,";",AK1256),0)</f>
        <v>0</v>
      </c>
      <c r="AL1257" s="121"/>
      <c r="AM1257" s="121"/>
    </row>
    <row r="1258" spans="4:39" ht="15" customHeight="1">
      <c r="D1258" s="102"/>
      <c r="E1258" s="102"/>
      <c r="F1258" s="102"/>
      <c r="G1258" s="102"/>
      <c r="H1258" s="33"/>
      <c r="I1258" s="33"/>
      <c r="J1258" s="33"/>
      <c r="K1258" s="153"/>
      <c r="L1258" s="154"/>
      <c r="M1258" s="155"/>
      <c r="N1258" s="86" t="s">
        <v>284</v>
      </c>
      <c r="O1258" s="33"/>
      <c r="P1258" s="33"/>
      <c r="Q1258" s="33"/>
      <c r="R1258" s="33"/>
      <c r="S1258" s="33"/>
      <c r="T1258" s="32"/>
      <c r="U1258" s="32"/>
      <c r="V1258" s="32"/>
      <c r="W1258" s="86"/>
      <c r="X1258" s="86"/>
      <c r="Y1258" s="86"/>
      <c r="Z1258" s="153"/>
      <c r="AA1258" s="154"/>
      <c r="AB1258" s="155"/>
      <c r="AC1258" s="103" t="s">
        <v>284</v>
      </c>
      <c r="AD1258" s="33"/>
      <c r="AE1258" s="4"/>
      <c r="AH1258" s="111" t="b">
        <v>0</v>
      </c>
      <c r="AI1258" s="36">
        <f>K1258</f>
        <v>0</v>
      </c>
      <c r="AJ1258" s="111" t="b">
        <v>0</v>
      </c>
      <c r="AK1258" s="36">
        <f>Z1258</f>
        <v>0</v>
      </c>
      <c r="AL1258" s="121" t="s">
        <v>517</v>
      </c>
      <c r="AM1258" s="121" t="s">
        <v>519</v>
      </c>
    </row>
    <row r="1259" spans="4:39" ht="7.5" customHeight="1">
      <c r="D1259" s="102"/>
      <c r="E1259" s="102"/>
      <c r="F1259" s="102"/>
      <c r="G1259" s="102"/>
      <c r="H1259" s="33"/>
      <c r="I1259" s="33"/>
      <c r="J1259" s="33"/>
      <c r="K1259" s="104"/>
      <c r="L1259" s="104"/>
      <c r="M1259" s="104"/>
      <c r="N1259" s="104"/>
      <c r="O1259" s="103"/>
      <c r="P1259" s="103"/>
      <c r="Q1259" s="33"/>
      <c r="R1259" s="33"/>
      <c r="S1259" s="33"/>
      <c r="T1259" s="32"/>
      <c r="U1259" s="32"/>
      <c r="V1259" s="32"/>
      <c r="W1259" s="32"/>
      <c r="X1259" s="32"/>
      <c r="Y1259" s="32"/>
      <c r="Z1259" s="104"/>
      <c r="AA1259" s="104"/>
      <c r="AB1259" s="104"/>
      <c r="AC1259" s="104"/>
      <c r="AD1259" s="33"/>
      <c r="AE1259" s="4"/>
      <c r="AH1259" s="36">
        <f>IF(AH1258=TRUE,CONCATENATE(AL1258,";",AI1258),0)</f>
        <v>0</v>
      </c>
      <c r="AJ1259" s="36">
        <f>IF(AJ1258=TRUE,CONCATENATE(AM1258,";",AK1258),0)</f>
        <v>0</v>
      </c>
      <c r="AL1259" s="146"/>
      <c r="AM1259" s="146"/>
    </row>
    <row r="1260" spans="4:39" ht="15" customHeight="1">
      <c r="D1260" s="102"/>
      <c r="E1260" s="102"/>
      <c r="F1260" s="102"/>
      <c r="G1260" s="102"/>
      <c r="H1260" s="33"/>
      <c r="I1260" s="33"/>
      <c r="J1260" s="33"/>
      <c r="K1260" s="153"/>
      <c r="L1260" s="154"/>
      <c r="M1260" s="155"/>
      <c r="N1260" s="86" t="s">
        <v>284</v>
      </c>
      <c r="O1260" s="103"/>
      <c r="P1260" s="103"/>
      <c r="Q1260" s="33"/>
      <c r="R1260" s="33"/>
      <c r="S1260" s="33"/>
      <c r="T1260" s="32"/>
      <c r="U1260" s="32"/>
      <c r="V1260" s="32"/>
      <c r="W1260" s="86"/>
      <c r="X1260" s="86"/>
      <c r="Y1260" s="86"/>
      <c r="Z1260" s="153"/>
      <c r="AA1260" s="154"/>
      <c r="AB1260" s="155"/>
      <c r="AC1260" s="103" t="s">
        <v>284</v>
      </c>
      <c r="AD1260" s="33"/>
      <c r="AE1260" s="4"/>
      <c r="AH1260" s="111" t="b">
        <v>0</v>
      </c>
      <c r="AI1260" s="36">
        <f>K1260</f>
        <v>0</v>
      </c>
      <c r="AJ1260" s="111" t="b">
        <v>0</v>
      </c>
      <c r="AK1260" s="36">
        <f>Z1260</f>
        <v>0</v>
      </c>
      <c r="AL1260" s="121" t="s">
        <v>572</v>
      </c>
      <c r="AM1260" s="121" t="s">
        <v>573</v>
      </c>
    </row>
    <row r="1261" spans="4:39" ht="7.5" customHeight="1">
      <c r="D1261" s="102"/>
      <c r="E1261" s="102"/>
      <c r="F1261" s="102"/>
      <c r="G1261" s="102"/>
      <c r="H1261" s="33"/>
      <c r="I1261" s="33"/>
      <c r="J1261" s="33"/>
      <c r="K1261" s="104"/>
      <c r="L1261" s="104"/>
      <c r="M1261" s="104"/>
      <c r="N1261" s="104"/>
      <c r="O1261" s="103"/>
      <c r="P1261" s="103"/>
      <c r="Q1261" s="33"/>
      <c r="R1261" s="33"/>
      <c r="S1261" s="33"/>
      <c r="T1261" s="32"/>
      <c r="U1261" s="32"/>
      <c r="V1261" s="32"/>
      <c r="W1261" s="32"/>
      <c r="X1261" s="32"/>
      <c r="Y1261" s="32"/>
      <c r="Z1261" s="104"/>
      <c r="AA1261" s="104"/>
      <c r="AB1261" s="104"/>
      <c r="AC1261" s="104"/>
      <c r="AD1261" s="33"/>
      <c r="AE1261" s="4"/>
      <c r="AH1261" s="36">
        <f>IF(AH1260=TRUE,CONCATENATE(AL1260,";",AI1260),0)</f>
        <v>0</v>
      </c>
      <c r="AJ1261" s="36">
        <f>IF(AJ1260=TRUE,CONCATENATE(AM1260,";",AK1260),0)</f>
        <v>0</v>
      </c>
      <c r="AL1261" s="121"/>
      <c r="AM1261" s="121"/>
    </row>
    <row r="1262" spans="4:39" ht="15" customHeight="1">
      <c r="D1262" s="102"/>
      <c r="E1262" s="102"/>
      <c r="F1262" s="102"/>
      <c r="G1262" s="102"/>
      <c r="H1262" s="33"/>
      <c r="I1262" s="33"/>
      <c r="J1262" s="33"/>
      <c r="K1262" s="153"/>
      <c r="L1262" s="154"/>
      <c r="M1262" s="155"/>
      <c r="N1262" s="86" t="s">
        <v>284</v>
      </c>
      <c r="O1262" s="103"/>
      <c r="P1262" s="103"/>
      <c r="Q1262" s="33"/>
      <c r="R1262" s="33"/>
      <c r="S1262" s="33"/>
      <c r="T1262" s="32"/>
      <c r="U1262" s="32"/>
      <c r="V1262" s="32"/>
      <c r="W1262" s="86"/>
      <c r="X1262" s="86"/>
      <c r="Y1262" s="86"/>
      <c r="Z1262" s="153"/>
      <c r="AA1262" s="154"/>
      <c r="AB1262" s="155"/>
      <c r="AC1262" s="103" t="s">
        <v>284</v>
      </c>
      <c r="AD1262" s="33"/>
      <c r="AE1262" s="4"/>
      <c r="AH1262" s="111" t="b">
        <v>0</v>
      </c>
      <c r="AI1262" s="36">
        <f>K1262</f>
        <v>0</v>
      </c>
      <c r="AJ1262" s="111" t="b">
        <v>0</v>
      </c>
      <c r="AK1262" s="36">
        <f>Z1262</f>
        <v>0</v>
      </c>
      <c r="AL1262" s="121" t="s">
        <v>547</v>
      </c>
      <c r="AM1262" s="121" t="s">
        <v>574</v>
      </c>
    </row>
    <row r="1263" spans="4:39" ht="5.25" customHeight="1">
      <c r="D1263" s="102"/>
      <c r="E1263" s="102"/>
      <c r="F1263" s="102"/>
      <c r="G1263" s="102"/>
      <c r="H1263" s="33"/>
      <c r="I1263" s="33"/>
      <c r="J1263" s="33"/>
      <c r="K1263" s="104"/>
      <c r="L1263" s="104"/>
      <c r="M1263" s="104"/>
      <c r="N1263" s="104"/>
      <c r="O1263" s="103"/>
      <c r="P1263" s="103"/>
      <c r="Q1263" s="33"/>
      <c r="R1263" s="33"/>
      <c r="S1263" s="33"/>
      <c r="T1263" s="32"/>
      <c r="U1263" s="32"/>
      <c r="V1263" s="32"/>
      <c r="W1263" s="32"/>
      <c r="X1263" s="32"/>
      <c r="Y1263" s="32"/>
      <c r="Z1263" s="104"/>
      <c r="AA1263" s="104"/>
      <c r="AB1263" s="104"/>
      <c r="AC1263" s="104"/>
      <c r="AD1263" s="33"/>
      <c r="AE1263" s="4"/>
      <c r="AH1263" s="36">
        <f>IF(AH1262=TRUE,CONCATENATE(AL1262,";",AI1262),0)</f>
        <v>0</v>
      </c>
      <c r="AJ1263" s="36">
        <f>IF(AJ1262=TRUE,CONCATENATE(AM1262,";",AK1262),0)</f>
        <v>0</v>
      </c>
      <c r="AL1263" s="146"/>
      <c r="AM1263" s="146"/>
    </row>
    <row r="1264" spans="4:34" ht="18.75" customHeight="1">
      <c r="D1264" s="6" t="s">
        <v>338</v>
      </c>
      <c r="E1264" s="6"/>
      <c r="F1264" s="6"/>
      <c r="G1264" s="6"/>
      <c r="H1264" s="4"/>
      <c r="I1264" s="4"/>
      <c r="J1264" s="4"/>
      <c r="K1264" s="17"/>
      <c r="L1264" s="17"/>
      <c r="M1264" s="17"/>
      <c r="N1264" s="17"/>
      <c r="O1264" s="17"/>
      <c r="P1264" s="17"/>
      <c r="Q1264" s="4"/>
      <c r="R1264" s="4"/>
      <c r="S1264" s="4"/>
      <c r="W1264" s="17"/>
      <c r="X1264" s="17"/>
      <c r="Y1264" s="17"/>
      <c r="Z1264" s="17"/>
      <c r="AA1264" s="17"/>
      <c r="AB1264" s="17"/>
      <c r="AC1264" s="4"/>
      <c r="AD1264" s="4"/>
      <c r="AE1264" s="4"/>
      <c r="AH1264" s="146" t="str">
        <f>AH1257&amp;"@"&amp;AJ1257&amp;"@"&amp;AH1259&amp;"@"&amp;AJ1259&amp;"@"&amp;AH1261&amp;"@"&amp;AJ1261&amp;"@"&amp;AH1263&amp;"@"&amp;AJ1263</f>
        <v>0@0@0@0@0@0@0@0</v>
      </c>
    </row>
    <row r="1265" spans="4:31" ht="5.25" customHeight="1">
      <c r="D1265" s="102"/>
      <c r="E1265" s="102"/>
      <c r="F1265" s="102"/>
      <c r="G1265" s="102"/>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c r="AD1265" s="33"/>
      <c r="AE1265" s="4"/>
    </row>
    <row r="1266" spans="4:39" ht="15" customHeight="1">
      <c r="D1266" s="102"/>
      <c r="E1266" s="102"/>
      <c r="F1266" s="102"/>
      <c r="G1266" s="102"/>
      <c r="H1266" s="33"/>
      <c r="I1266" s="33"/>
      <c r="J1266" s="33"/>
      <c r="K1266" s="33"/>
      <c r="L1266" s="33"/>
      <c r="M1266" s="33"/>
      <c r="N1266" s="33"/>
      <c r="O1266" s="33"/>
      <c r="P1266" s="33"/>
      <c r="Q1266" s="33"/>
      <c r="R1266" s="33"/>
      <c r="S1266" s="33"/>
      <c r="T1266" s="32"/>
      <c r="U1266" s="32"/>
      <c r="V1266" s="32"/>
      <c r="W1266" s="86"/>
      <c r="X1266" s="86"/>
      <c r="Y1266" s="86"/>
      <c r="Z1266" s="86"/>
      <c r="AA1266" s="86"/>
      <c r="AB1266" s="86"/>
      <c r="AC1266" s="33"/>
      <c r="AD1266" s="33"/>
      <c r="AE1266" s="4"/>
      <c r="AH1266" s="111" t="b">
        <v>0</v>
      </c>
      <c r="AJ1266" s="111" t="b">
        <v>0</v>
      </c>
      <c r="AL1266" s="121" t="s">
        <v>515</v>
      </c>
      <c r="AM1266" s="121" t="s">
        <v>516</v>
      </c>
    </row>
    <row r="1267" spans="4:39" ht="7.5" customHeight="1">
      <c r="D1267" s="102"/>
      <c r="E1267" s="102"/>
      <c r="F1267" s="102"/>
      <c r="G1267" s="102"/>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c r="AD1267" s="33"/>
      <c r="AE1267" s="4"/>
      <c r="AH1267" s="36">
        <f>IF(AH1266=TRUE,CONCATENATE(AL1266,";",AI1266),0)</f>
        <v>0</v>
      </c>
      <c r="AJ1267" s="36">
        <f>IF(AJ1266=TRUE,CONCATENATE(AM1266,";",AK1266),0)</f>
        <v>0</v>
      </c>
      <c r="AL1267" s="121"/>
      <c r="AM1267" s="121"/>
    </row>
    <row r="1268" spans="4:39" ht="15" customHeight="1">
      <c r="D1268" s="102"/>
      <c r="E1268" s="102"/>
      <c r="F1268" s="102"/>
      <c r="G1268" s="102"/>
      <c r="H1268" s="33"/>
      <c r="I1268" s="33"/>
      <c r="J1268" s="33"/>
      <c r="K1268" s="33"/>
      <c r="L1268" s="33"/>
      <c r="M1268" s="33"/>
      <c r="N1268" s="33"/>
      <c r="O1268" s="33"/>
      <c r="P1268" s="33"/>
      <c r="Q1268" s="33"/>
      <c r="R1268" s="33"/>
      <c r="S1268" s="33"/>
      <c r="T1268" s="32"/>
      <c r="U1268" s="32"/>
      <c r="V1268" s="32"/>
      <c r="W1268" s="32"/>
      <c r="X1268" s="32"/>
      <c r="Y1268" s="32"/>
      <c r="Z1268" s="33"/>
      <c r="AA1268" s="33"/>
      <c r="AB1268" s="33"/>
      <c r="AC1268" s="33"/>
      <c r="AD1268" s="33"/>
      <c r="AE1268" s="4"/>
      <c r="AH1268" s="111" t="b">
        <v>0</v>
      </c>
      <c r="AJ1268" s="111" t="b">
        <v>0</v>
      </c>
      <c r="AL1268" s="121" t="s">
        <v>517</v>
      </c>
      <c r="AM1268" s="121" t="s">
        <v>519</v>
      </c>
    </row>
    <row r="1269" spans="4:39" ht="7.5" customHeight="1">
      <c r="D1269" s="102"/>
      <c r="E1269" s="102"/>
      <c r="F1269" s="102"/>
      <c r="G1269" s="102"/>
      <c r="H1269" s="33"/>
      <c r="I1269" s="33"/>
      <c r="J1269" s="33"/>
      <c r="K1269" s="33"/>
      <c r="L1269" s="33"/>
      <c r="M1269" s="33"/>
      <c r="N1269" s="33"/>
      <c r="O1269" s="33"/>
      <c r="P1269" s="33"/>
      <c r="Q1269" s="33"/>
      <c r="R1269" s="33"/>
      <c r="S1269" s="33"/>
      <c r="T1269" s="32"/>
      <c r="U1269" s="32"/>
      <c r="V1269" s="32"/>
      <c r="W1269" s="32"/>
      <c r="X1269" s="32"/>
      <c r="Y1269" s="32"/>
      <c r="Z1269" s="33"/>
      <c r="AA1269" s="33"/>
      <c r="AB1269" s="33"/>
      <c r="AC1269" s="33"/>
      <c r="AD1269" s="33"/>
      <c r="AE1269" s="4"/>
      <c r="AH1269" s="36">
        <f>IF(AH1268=TRUE,CONCATENATE(AL1268,";",AI1268),0)</f>
        <v>0</v>
      </c>
      <c r="AJ1269" s="36">
        <f>IF(AJ1268=TRUE,CONCATENATE(AM1268,";",AK1268),0)</f>
        <v>0</v>
      </c>
      <c r="AL1269" s="146"/>
      <c r="AM1269" s="146"/>
    </row>
    <row r="1270" spans="4:39" ht="15" customHeight="1">
      <c r="D1270" s="102"/>
      <c r="E1270" s="102"/>
      <c r="F1270" s="102"/>
      <c r="G1270" s="102"/>
      <c r="H1270" s="33"/>
      <c r="I1270" s="33"/>
      <c r="J1270" s="33"/>
      <c r="K1270" s="33"/>
      <c r="L1270" s="33"/>
      <c r="M1270" s="33"/>
      <c r="N1270" s="33"/>
      <c r="O1270" s="33"/>
      <c r="P1270" s="33"/>
      <c r="Q1270" s="33"/>
      <c r="R1270" s="33"/>
      <c r="S1270" s="33"/>
      <c r="T1270" s="32"/>
      <c r="U1270" s="32"/>
      <c r="V1270" s="32"/>
      <c r="W1270" s="86"/>
      <c r="X1270" s="86"/>
      <c r="Y1270" s="86"/>
      <c r="Z1270" s="86"/>
      <c r="AA1270" s="86"/>
      <c r="AB1270" s="86"/>
      <c r="AC1270" s="33"/>
      <c r="AD1270" s="33"/>
      <c r="AE1270" s="4"/>
      <c r="AH1270" s="111" t="b">
        <v>0</v>
      </c>
      <c r="AJ1270" s="111" t="b">
        <v>0</v>
      </c>
      <c r="AL1270" s="121" t="s">
        <v>572</v>
      </c>
      <c r="AM1270" s="121" t="s">
        <v>573</v>
      </c>
    </row>
    <row r="1271" spans="4:39" ht="7.5" customHeight="1">
      <c r="D1271" s="102"/>
      <c r="E1271" s="102"/>
      <c r="F1271" s="102"/>
      <c r="G1271" s="102"/>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c r="AD1271" s="33"/>
      <c r="AE1271" s="4"/>
      <c r="AH1271" s="36">
        <f>IF(AH1270=TRUE,CONCATENATE(AL1270,";",AI1270),0)</f>
        <v>0</v>
      </c>
      <c r="AJ1271" s="36">
        <f>IF(AJ1270=TRUE,CONCATENATE(AM1270,";",AK1270),0)</f>
        <v>0</v>
      </c>
      <c r="AL1271" s="121"/>
      <c r="AM1271" s="121"/>
    </row>
    <row r="1272" spans="4:39" ht="15" customHeight="1">
      <c r="D1272" s="102"/>
      <c r="E1272" s="102"/>
      <c r="F1272" s="102"/>
      <c r="G1272" s="102"/>
      <c r="H1272" s="33"/>
      <c r="I1272" s="33"/>
      <c r="J1272" s="33"/>
      <c r="K1272" s="33"/>
      <c r="L1272" s="33"/>
      <c r="M1272" s="33"/>
      <c r="N1272" s="33"/>
      <c r="O1272" s="33"/>
      <c r="P1272" s="33"/>
      <c r="Q1272" s="33"/>
      <c r="R1272" s="33"/>
      <c r="S1272" s="33"/>
      <c r="T1272" s="32"/>
      <c r="U1272" s="32"/>
      <c r="V1272" s="32"/>
      <c r="W1272" s="86"/>
      <c r="X1272" s="86"/>
      <c r="Y1272" s="86"/>
      <c r="Z1272" s="86"/>
      <c r="AA1272" s="86"/>
      <c r="AB1272" s="86"/>
      <c r="AC1272" s="33"/>
      <c r="AD1272" s="33"/>
      <c r="AE1272" s="4"/>
      <c r="AH1272" s="111" t="b">
        <v>0</v>
      </c>
      <c r="AJ1272" s="111" t="b">
        <v>0</v>
      </c>
      <c r="AL1272" s="121" t="s">
        <v>547</v>
      </c>
      <c r="AM1272" s="121" t="s">
        <v>574</v>
      </c>
    </row>
    <row r="1273" spans="4:39" ht="7.5" customHeight="1">
      <c r="D1273" s="102"/>
      <c r="E1273" s="102"/>
      <c r="F1273" s="102"/>
      <c r="G1273" s="102"/>
      <c r="H1273" s="33"/>
      <c r="I1273" s="33"/>
      <c r="J1273" s="33"/>
      <c r="K1273" s="33"/>
      <c r="L1273" s="33"/>
      <c r="M1273" s="33"/>
      <c r="N1273" s="33"/>
      <c r="O1273" s="33"/>
      <c r="P1273" s="33"/>
      <c r="Q1273" s="33"/>
      <c r="R1273" s="33"/>
      <c r="S1273" s="33"/>
      <c r="T1273" s="33"/>
      <c r="U1273" s="33"/>
      <c r="V1273" s="33"/>
      <c r="W1273" s="33"/>
      <c r="X1273" s="33"/>
      <c r="Y1273" s="33"/>
      <c r="Z1273" s="33"/>
      <c r="AA1273" s="32"/>
      <c r="AB1273" s="32"/>
      <c r="AC1273" s="32"/>
      <c r="AD1273" s="32"/>
      <c r="AH1273" s="36">
        <f>IF(AH1272=TRUE,CONCATENATE(AL1272,";",AI1272),0)</f>
        <v>0</v>
      </c>
      <c r="AJ1273" s="36">
        <f>IF(AJ1272=TRUE,CONCATENATE(AM1272,";",AK1272),0)</f>
        <v>0</v>
      </c>
      <c r="AL1273" s="146"/>
      <c r="AM1273" s="146"/>
    </row>
    <row r="1274" spans="4:39" ht="15" customHeight="1">
      <c r="D1274" s="102"/>
      <c r="E1274" s="102"/>
      <c r="F1274" s="102"/>
      <c r="G1274" s="102"/>
      <c r="H1274" s="33"/>
      <c r="I1274" s="33"/>
      <c r="J1274" s="33"/>
      <c r="K1274" s="33"/>
      <c r="L1274" s="33"/>
      <c r="M1274" s="33"/>
      <c r="N1274" s="33"/>
      <c r="O1274" s="33"/>
      <c r="P1274" s="33"/>
      <c r="Q1274" s="33"/>
      <c r="R1274" s="33"/>
      <c r="S1274" s="33"/>
      <c r="T1274" s="32"/>
      <c r="U1274" s="32"/>
      <c r="V1274" s="32"/>
      <c r="W1274" s="86"/>
      <c r="X1274" s="86"/>
      <c r="Y1274" s="86"/>
      <c r="Z1274" s="86"/>
      <c r="AA1274" s="86"/>
      <c r="AB1274" s="86"/>
      <c r="AC1274" s="33"/>
      <c r="AD1274" s="33"/>
      <c r="AE1274" s="4"/>
      <c r="AH1274" s="111" t="b">
        <v>0</v>
      </c>
      <c r="AJ1274" s="111" t="b">
        <v>0</v>
      </c>
      <c r="AL1274" s="121" t="s">
        <v>548</v>
      </c>
      <c r="AM1274" s="121" t="s">
        <v>549</v>
      </c>
    </row>
    <row r="1275" spans="4:39" ht="7.5" customHeight="1">
      <c r="D1275" s="102"/>
      <c r="E1275" s="102"/>
      <c r="F1275" s="102"/>
      <c r="G1275" s="102"/>
      <c r="H1275" s="33"/>
      <c r="I1275" s="33"/>
      <c r="J1275" s="33"/>
      <c r="K1275" s="33"/>
      <c r="L1275" s="33"/>
      <c r="M1275" s="33"/>
      <c r="N1275" s="33"/>
      <c r="O1275" s="33"/>
      <c r="P1275" s="33"/>
      <c r="Q1275" s="33"/>
      <c r="R1275" s="33"/>
      <c r="S1275" s="33"/>
      <c r="T1275" s="32"/>
      <c r="U1275" s="32"/>
      <c r="V1275" s="32"/>
      <c r="W1275" s="32"/>
      <c r="X1275" s="32"/>
      <c r="Y1275" s="32"/>
      <c r="Z1275" s="33"/>
      <c r="AA1275" s="33"/>
      <c r="AB1275" s="33"/>
      <c r="AC1275" s="33"/>
      <c r="AD1275" s="33"/>
      <c r="AE1275" s="4"/>
      <c r="AH1275" s="36">
        <f>IF(AH1274=TRUE,CONCATENATE(AL1274,";",AI1274),0)</f>
        <v>0</v>
      </c>
      <c r="AJ1275" s="36">
        <f>IF(AJ1274=TRUE,CONCATENATE(AM1274,";",AK1274),0)</f>
        <v>0</v>
      </c>
      <c r="AL1275" s="121"/>
      <c r="AM1275" s="121"/>
    </row>
    <row r="1276" spans="4:39" ht="15" customHeight="1">
      <c r="D1276" s="102"/>
      <c r="E1276" s="102"/>
      <c r="F1276" s="102"/>
      <c r="G1276" s="102"/>
      <c r="H1276" s="33"/>
      <c r="I1276" s="33"/>
      <c r="J1276" s="33"/>
      <c r="K1276" s="33"/>
      <c r="L1276" s="33"/>
      <c r="M1276" s="33"/>
      <c r="N1276" s="33"/>
      <c r="O1276" s="33"/>
      <c r="P1276" s="33"/>
      <c r="Q1276" s="33"/>
      <c r="R1276" s="33"/>
      <c r="S1276" s="33"/>
      <c r="T1276" s="32"/>
      <c r="U1276" s="32"/>
      <c r="V1276" s="32"/>
      <c r="W1276" s="86"/>
      <c r="X1276" s="86"/>
      <c r="Y1276" s="86"/>
      <c r="Z1276" s="86"/>
      <c r="AA1276" s="86"/>
      <c r="AB1276" s="86"/>
      <c r="AC1276" s="33"/>
      <c r="AD1276" s="33"/>
      <c r="AE1276" s="4"/>
      <c r="AH1276" s="111" t="b">
        <v>0</v>
      </c>
      <c r="AJ1276" s="111" t="b">
        <v>0</v>
      </c>
      <c r="AL1276" s="121" t="s">
        <v>575</v>
      </c>
      <c r="AM1276" s="121" t="s">
        <v>550</v>
      </c>
    </row>
    <row r="1277" spans="4:39" ht="7.5" customHeight="1">
      <c r="D1277" s="102"/>
      <c r="E1277" s="102"/>
      <c r="F1277" s="102"/>
      <c r="G1277" s="102"/>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c r="AD1277" s="33"/>
      <c r="AE1277" s="4"/>
      <c r="AH1277" s="36">
        <f>IF(AH1276=TRUE,CONCATENATE(AL1276,";",AI1276),0)</f>
        <v>0</v>
      </c>
      <c r="AJ1277" s="36">
        <f>IF(AJ1276=TRUE,CONCATENATE(AM1276,";",AK1276),0)</f>
        <v>0</v>
      </c>
      <c r="AL1277" s="121"/>
      <c r="AM1277" s="121"/>
    </row>
    <row r="1278" spans="4:39" ht="15" customHeight="1">
      <c r="D1278" s="102"/>
      <c r="E1278" s="102"/>
      <c r="F1278" s="102"/>
      <c r="G1278" s="102"/>
      <c r="H1278" s="33"/>
      <c r="I1278" s="33"/>
      <c r="J1278" s="33"/>
      <c r="K1278" s="153"/>
      <c r="L1278" s="154"/>
      <c r="M1278" s="155"/>
      <c r="N1278" s="103" t="s">
        <v>284</v>
      </c>
      <c r="O1278" s="103"/>
      <c r="P1278" s="103"/>
      <c r="Q1278" s="33"/>
      <c r="R1278" s="33"/>
      <c r="S1278" s="33"/>
      <c r="T1278" s="32"/>
      <c r="U1278" s="32"/>
      <c r="V1278" s="32"/>
      <c r="W1278" s="32"/>
      <c r="X1278" s="32"/>
      <c r="Y1278" s="32"/>
      <c r="Z1278" s="153"/>
      <c r="AA1278" s="154"/>
      <c r="AB1278" s="155"/>
      <c r="AC1278" s="103" t="s">
        <v>284</v>
      </c>
      <c r="AD1278" s="103"/>
      <c r="AE1278" s="10"/>
      <c r="AH1278" s="111" t="b">
        <v>0</v>
      </c>
      <c r="AI1278" s="36">
        <f>K1278</f>
        <v>0</v>
      </c>
      <c r="AJ1278" s="111" t="b">
        <v>0</v>
      </c>
      <c r="AK1278" s="36">
        <f>Z1278</f>
        <v>0</v>
      </c>
      <c r="AL1278" s="121" t="s">
        <v>551</v>
      </c>
      <c r="AM1278" s="121" t="s">
        <v>552</v>
      </c>
    </row>
    <row r="1279" spans="4:39" ht="7.5" customHeight="1">
      <c r="D1279" s="102"/>
      <c r="E1279" s="102"/>
      <c r="F1279" s="102"/>
      <c r="G1279" s="102"/>
      <c r="H1279" s="33"/>
      <c r="I1279" s="33"/>
      <c r="J1279" s="33"/>
      <c r="K1279" s="33"/>
      <c r="L1279" s="33"/>
      <c r="M1279" s="33"/>
      <c r="N1279" s="103"/>
      <c r="O1279" s="103"/>
      <c r="P1279" s="103"/>
      <c r="Q1279" s="33"/>
      <c r="R1279" s="33"/>
      <c r="S1279" s="33"/>
      <c r="T1279" s="33"/>
      <c r="U1279" s="33"/>
      <c r="V1279" s="33"/>
      <c r="W1279" s="33"/>
      <c r="X1279" s="33"/>
      <c r="Y1279" s="33"/>
      <c r="Z1279" s="33"/>
      <c r="AA1279" s="33"/>
      <c r="AB1279" s="33"/>
      <c r="AC1279" s="33"/>
      <c r="AD1279" s="33"/>
      <c r="AE1279" s="4"/>
      <c r="AH1279" s="36">
        <f>IF(AH1278=TRUE,CONCATENATE(AL1278,";",AI1278),0)</f>
        <v>0</v>
      </c>
      <c r="AJ1279" s="36">
        <f>IF(AJ1278=TRUE,CONCATENATE(AM1278,";",AK1278),0)</f>
        <v>0</v>
      </c>
      <c r="AL1279" s="121"/>
      <c r="AM1279" s="121"/>
    </row>
    <row r="1280" spans="4:39" ht="15" customHeight="1">
      <c r="D1280" s="102"/>
      <c r="E1280" s="102"/>
      <c r="F1280" s="102"/>
      <c r="G1280" s="102"/>
      <c r="H1280" s="33"/>
      <c r="I1280" s="33"/>
      <c r="J1280" s="33"/>
      <c r="K1280" s="153"/>
      <c r="L1280" s="154"/>
      <c r="M1280" s="155"/>
      <c r="N1280" s="103" t="s">
        <v>284</v>
      </c>
      <c r="O1280" s="103"/>
      <c r="P1280" s="103"/>
      <c r="Q1280" s="33"/>
      <c r="R1280" s="33"/>
      <c r="S1280" s="33"/>
      <c r="T1280" s="32"/>
      <c r="U1280" s="32"/>
      <c r="V1280" s="32"/>
      <c r="W1280" s="86"/>
      <c r="X1280" s="86"/>
      <c r="Y1280" s="86"/>
      <c r="Z1280" s="86"/>
      <c r="AA1280" s="86"/>
      <c r="AB1280" s="86"/>
      <c r="AC1280" s="33"/>
      <c r="AD1280" s="33"/>
      <c r="AE1280" s="4"/>
      <c r="AH1280" s="111" t="b">
        <v>0</v>
      </c>
      <c r="AI1280" s="36">
        <f>K1280</f>
        <v>0</v>
      </c>
      <c r="AJ1280" s="111" t="b">
        <v>0</v>
      </c>
      <c r="AL1280" s="121" t="s">
        <v>553</v>
      </c>
      <c r="AM1280" s="121" t="s">
        <v>576</v>
      </c>
    </row>
    <row r="1281" spans="4:39" ht="7.5" customHeight="1">
      <c r="D1281" s="102"/>
      <c r="E1281" s="102"/>
      <c r="F1281" s="102"/>
      <c r="G1281" s="102"/>
      <c r="H1281" s="33"/>
      <c r="I1281" s="33"/>
      <c r="J1281" s="33"/>
      <c r="K1281" s="33"/>
      <c r="L1281" s="33"/>
      <c r="M1281" s="33"/>
      <c r="N1281" s="33"/>
      <c r="O1281" s="33"/>
      <c r="P1281" s="33"/>
      <c r="Q1281" s="33"/>
      <c r="R1281" s="33"/>
      <c r="S1281" s="33"/>
      <c r="T1281" s="32"/>
      <c r="U1281" s="32"/>
      <c r="V1281" s="32"/>
      <c r="W1281" s="32"/>
      <c r="X1281" s="32"/>
      <c r="Y1281" s="32"/>
      <c r="Z1281" s="33"/>
      <c r="AA1281" s="33"/>
      <c r="AB1281" s="33"/>
      <c r="AC1281" s="33"/>
      <c r="AD1281" s="33"/>
      <c r="AE1281" s="4"/>
      <c r="AH1281" s="36">
        <f>IF(AH1280=TRUE,CONCATENATE(AL1280,";",AI1280),0)</f>
        <v>0</v>
      </c>
      <c r="AJ1281" s="36">
        <f>IF(AJ1280=TRUE,CONCATENATE(AM1280,";",AK1280),0)</f>
        <v>0</v>
      </c>
      <c r="AL1281" s="146"/>
      <c r="AM1281" s="146"/>
    </row>
    <row r="1282" spans="4:39" ht="15" customHeight="1">
      <c r="D1282" s="102"/>
      <c r="E1282" s="102"/>
      <c r="F1282" s="102"/>
      <c r="G1282" s="102"/>
      <c r="H1282" s="33"/>
      <c r="I1282" s="33"/>
      <c r="J1282" s="33"/>
      <c r="K1282" s="33"/>
      <c r="L1282" s="33"/>
      <c r="M1282" s="33"/>
      <c r="N1282" s="33"/>
      <c r="O1282" s="33"/>
      <c r="P1282" s="33"/>
      <c r="Q1282" s="33"/>
      <c r="R1282" s="33"/>
      <c r="S1282" s="33"/>
      <c r="T1282" s="32"/>
      <c r="U1282" s="32"/>
      <c r="V1282" s="32"/>
      <c r="W1282" s="86"/>
      <c r="X1282" s="86"/>
      <c r="Y1282" s="86"/>
      <c r="Z1282" s="86"/>
      <c r="AA1282" s="86"/>
      <c r="AB1282" s="86"/>
      <c r="AC1282" s="33"/>
      <c r="AD1282" s="33"/>
      <c r="AE1282" s="4"/>
      <c r="AH1282" s="111" t="b">
        <v>0</v>
      </c>
      <c r="AJ1282" s="111" t="b">
        <v>0</v>
      </c>
      <c r="AL1282" s="121" t="s">
        <v>554</v>
      </c>
      <c r="AM1282" s="121" t="s">
        <v>555</v>
      </c>
    </row>
    <row r="1283" spans="4:39" ht="5.25" customHeight="1">
      <c r="D1283" s="102"/>
      <c r="E1283" s="102"/>
      <c r="F1283" s="102"/>
      <c r="G1283" s="102"/>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c r="AD1283" s="33"/>
      <c r="AE1283" s="4"/>
      <c r="AH1283" s="36">
        <f>IF(AH1282=TRUE,CONCATENATE(AL1282,";",AI1282),0)</f>
        <v>0</v>
      </c>
      <c r="AJ1283" s="36">
        <f>IF(AJ1282=TRUE,CONCATENATE(AM1282,";",AK1282),0)</f>
        <v>0</v>
      </c>
      <c r="AL1283" s="121"/>
      <c r="AM1283" s="121"/>
    </row>
    <row r="1284" spans="4:34" ht="18.75" customHeight="1">
      <c r="D1284" s="6" t="s">
        <v>252</v>
      </c>
      <c r="E1284" s="6"/>
      <c r="F1284" s="6"/>
      <c r="G1284" s="6"/>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H1284" s="146" t="str">
        <f>AH1267&amp;"@"&amp;AJ1267&amp;"@"&amp;AH1269&amp;"@"&amp;AJ1269&amp;"@"&amp;AH1271&amp;"@"&amp;AJ1271&amp;"@"&amp;AH1273&amp;"@"&amp;AJ1273&amp;"@"&amp;AH1275&amp;"@"&amp;AJ1275&amp;"@"&amp;AH1277&amp;"@"&amp;AJ1277&amp;"@"&amp;AH1279&amp;"@"&amp;AJ1279&amp;"@"&amp;AH1281&amp;"@"&amp;AJ1281&amp;"@"&amp;AH1283&amp;"@"&amp;AJ1283</f>
        <v>0@0@0@0@0@0@0@0@0@0@0@0@0@0@0@0@0@0</v>
      </c>
    </row>
    <row r="1285" spans="4:31" ht="5.25" customHeight="1">
      <c r="D1285" s="102"/>
      <c r="E1285" s="102"/>
      <c r="F1285" s="102"/>
      <c r="G1285" s="102"/>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c r="AD1285" s="33"/>
      <c r="AE1285" s="4"/>
    </row>
    <row r="1286" spans="4:39" ht="15" customHeight="1">
      <c r="D1286" s="102"/>
      <c r="E1286" s="102"/>
      <c r="F1286" s="102"/>
      <c r="G1286" s="102"/>
      <c r="H1286" s="33"/>
      <c r="I1286" s="33"/>
      <c r="J1286" s="33"/>
      <c r="K1286" s="153"/>
      <c r="L1286" s="154"/>
      <c r="M1286" s="155"/>
      <c r="N1286" s="103" t="s">
        <v>284</v>
      </c>
      <c r="O1286" s="33"/>
      <c r="P1286" s="33"/>
      <c r="Q1286" s="33"/>
      <c r="R1286" s="33"/>
      <c r="S1286" s="33"/>
      <c r="T1286" s="32"/>
      <c r="U1286" s="32"/>
      <c r="V1286" s="32"/>
      <c r="W1286" s="86"/>
      <c r="X1286" s="86"/>
      <c r="Y1286" s="86"/>
      <c r="Z1286" s="153"/>
      <c r="AA1286" s="154"/>
      <c r="AB1286" s="155"/>
      <c r="AC1286" s="103" t="s">
        <v>284</v>
      </c>
      <c r="AD1286" s="33"/>
      <c r="AE1286" s="4"/>
      <c r="AH1286" s="111" t="b">
        <v>0</v>
      </c>
      <c r="AI1286" s="36">
        <f>K1286</f>
        <v>0</v>
      </c>
      <c r="AJ1286" s="111" t="b">
        <v>0</v>
      </c>
      <c r="AK1286" s="36">
        <f>Z1286</f>
        <v>0</v>
      </c>
      <c r="AL1286" s="121" t="s">
        <v>515</v>
      </c>
      <c r="AM1286" s="121" t="s">
        <v>516</v>
      </c>
    </row>
    <row r="1287" spans="4:39" ht="7.5" customHeight="1">
      <c r="D1287" s="102"/>
      <c r="E1287" s="102"/>
      <c r="F1287" s="102"/>
      <c r="G1287" s="102"/>
      <c r="H1287" s="33"/>
      <c r="I1287" s="33"/>
      <c r="J1287" s="33"/>
      <c r="K1287" s="104"/>
      <c r="L1287" s="104"/>
      <c r="M1287" s="104"/>
      <c r="N1287" s="104"/>
      <c r="O1287" s="103"/>
      <c r="P1287" s="103"/>
      <c r="Q1287" s="33"/>
      <c r="R1287" s="33"/>
      <c r="S1287" s="33"/>
      <c r="T1287" s="32"/>
      <c r="U1287" s="32"/>
      <c r="V1287" s="32"/>
      <c r="W1287" s="32"/>
      <c r="X1287" s="32"/>
      <c r="Y1287" s="32"/>
      <c r="Z1287" s="104"/>
      <c r="AA1287" s="104"/>
      <c r="AB1287" s="104"/>
      <c r="AC1287" s="104"/>
      <c r="AD1287" s="33"/>
      <c r="AE1287" s="4"/>
      <c r="AH1287" s="36">
        <f>IF(AH1286=TRUE,CONCATENATE(AL1286,";",AI1286),0)</f>
        <v>0</v>
      </c>
      <c r="AJ1287" s="36">
        <f>IF(AJ1286=TRUE,CONCATENATE(AM1286,";",AK1286),0)</f>
        <v>0</v>
      </c>
      <c r="AL1287" s="121"/>
      <c r="AM1287" s="121"/>
    </row>
    <row r="1288" spans="4:39" ht="15" customHeight="1">
      <c r="D1288" s="102"/>
      <c r="E1288" s="102"/>
      <c r="F1288" s="102"/>
      <c r="G1288" s="102"/>
      <c r="H1288" s="33"/>
      <c r="I1288" s="33"/>
      <c r="J1288" s="33"/>
      <c r="K1288" s="153"/>
      <c r="L1288" s="154"/>
      <c r="M1288" s="155"/>
      <c r="N1288" s="103" t="s">
        <v>284</v>
      </c>
      <c r="O1288" s="103"/>
      <c r="P1288" s="103"/>
      <c r="Q1288" s="33"/>
      <c r="R1288" s="33"/>
      <c r="S1288" s="33"/>
      <c r="T1288" s="32"/>
      <c r="U1288" s="32"/>
      <c r="V1288" s="32"/>
      <c r="W1288" s="32"/>
      <c r="X1288" s="32"/>
      <c r="Y1288" s="32"/>
      <c r="Z1288" s="153"/>
      <c r="AA1288" s="154"/>
      <c r="AB1288" s="155"/>
      <c r="AC1288" s="103" t="s">
        <v>284</v>
      </c>
      <c r="AD1288" s="33"/>
      <c r="AE1288" s="4"/>
      <c r="AH1288" s="111" t="b">
        <v>0</v>
      </c>
      <c r="AI1288" s="36">
        <f>K1288</f>
        <v>0</v>
      </c>
      <c r="AJ1288" s="111" t="b">
        <v>0</v>
      </c>
      <c r="AK1288" s="36">
        <f>Z1288</f>
        <v>0</v>
      </c>
      <c r="AL1288" s="121" t="s">
        <v>517</v>
      </c>
      <c r="AM1288" s="121" t="s">
        <v>519</v>
      </c>
    </row>
    <row r="1289" spans="4:39" ht="7.5" customHeight="1">
      <c r="D1289" s="102"/>
      <c r="E1289" s="102"/>
      <c r="F1289" s="102"/>
      <c r="G1289" s="102"/>
      <c r="H1289" s="33"/>
      <c r="I1289" s="33"/>
      <c r="J1289" s="33"/>
      <c r="K1289" s="33"/>
      <c r="L1289" s="33"/>
      <c r="M1289" s="33"/>
      <c r="N1289" s="33"/>
      <c r="O1289" s="33"/>
      <c r="P1289" s="33"/>
      <c r="Q1289" s="33"/>
      <c r="R1289" s="33"/>
      <c r="S1289" s="33"/>
      <c r="T1289" s="33"/>
      <c r="U1289" s="33"/>
      <c r="V1289" s="33"/>
      <c r="W1289" s="33"/>
      <c r="X1289" s="33"/>
      <c r="Y1289" s="33"/>
      <c r="Z1289" s="103"/>
      <c r="AA1289" s="103"/>
      <c r="AB1289" s="103"/>
      <c r="AC1289" s="33"/>
      <c r="AD1289" s="33"/>
      <c r="AE1289" s="4"/>
      <c r="AH1289" s="36">
        <f>IF(AH1288=TRUE,CONCATENATE(AL1288,";",AI1288),0)</f>
        <v>0</v>
      </c>
      <c r="AJ1289" s="36">
        <f>IF(AJ1288=TRUE,CONCATENATE(AM1288,";",AK1288),0)</f>
        <v>0</v>
      </c>
      <c r="AL1289" s="146"/>
      <c r="AM1289" s="146"/>
    </row>
    <row r="1290" spans="4:39" ht="15" customHeight="1">
      <c r="D1290" s="102"/>
      <c r="E1290" s="102"/>
      <c r="F1290" s="102"/>
      <c r="G1290" s="102"/>
      <c r="H1290" s="33"/>
      <c r="I1290" s="33"/>
      <c r="J1290" s="33"/>
      <c r="K1290" s="33"/>
      <c r="L1290" s="33"/>
      <c r="M1290" s="33"/>
      <c r="N1290" s="33"/>
      <c r="O1290" s="33"/>
      <c r="P1290" s="33"/>
      <c r="Q1290" s="33"/>
      <c r="R1290" s="33"/>
      <c r="S1290" s="33"/>
      <c r="T1290" s="32"/>
      <c r="U1290" s="32"/>
      <c r="V1290" s="32"/>
      <c r="W1290" s="86"/>
      <c r="X1290" s="86"/>
      <c r="Y1290" s="86"/>
      <c r="Z1290" s="103"/>
      <c r="AA1290" s="103"/>
      <c r="AB1290" s="103"/>
      <c r="AC1290" s="33"/>
      <c r="AD1290" s="33"/>
      <c r="AE1290" s="4"/>
      <c r="AH1290" s="111" t="b">
        <v>0</v>
      </c>
      <c r="AJ1290" s="111" t="b">
        <v>0</v>
      </c>
      <c r="AK1290" s="36">
        <f>Z1291</f>
        <v>0</v>
      </c>
      <c r="AL1290" s="121" t="s">
        <v>572</v>
      </c>
      <c r="AM1290" s="121" t="s">
        <v>573</v>
      </c>
    </row>
    <row r="1291" spans="4:39" ht="15" customHeight="1">
      <c r="D1291" s="102"/>
      <c r="E1291" s="102"/>
      <c r="F1291" s="102"/>
      <c r="G1291" s="102"/>
      <c r="H1291" s="33"/>
      <c r="I1291" s="33"/>
      <c r="J1291" s="33"/>
      <c r="K1291" s="33"/>
      <c r="L1291" s="33"/>
      <c r="M1291" s="33"/>
      <c r="N1291" s="33"/>
      <c r="O1291" s="33"/>
      <c r="P1291" s="33"/>
      <c r="Q1291" s="33"/>
      <c r="R1291" s="33"/>
      <c r="S1291" s="33"/>
      <c r="T1291" s="32"/>
      <c r="U1291" s="32"/>
      <c r="V1291" s="32"/>
      <c r="W1291" s="32"/>
      <c r="X1291" s="32"/>
      <c r="Y1291" s="32"/>
      <c r="Z1291" s="153"/>
      <c r="AA1291" s="154"/>
      <c r="AB1291" s="155"/>
      <c r="AC1291" s="103" t="s">
        <v>284</v>
      </c>
      <c r="AD1291" s="33"/>
      <c r="AE1291" s="4"/>
      <c r="AH1291" s="36">
        <f>IF(AH1290=TRUE,CONCATENATE(AL1290,";",AI1290),0)</f>
        <v>0</v>
      </c>
      <c r="AJ1291" s="36">
        <f>IF(AJ1290=TRUE,CONCATENATE(AM1290,";",AK1290),0)</f>
        <v>0</v>
      </c>
      <c r="AL1291" s="146"/>
      <c r="AM1291" s="146"/>
    </row>
    <row r="1292" spans="4:31" ht="5.25" customHeight="1">
      <c r="D1292" s="102"/>
      <c r="E1292" s="102"/>
      <c r="F1292" s="102"/>
      <c r="G1292" s="102"/>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c r="AD1292" s="33"/>
      <c r="AE1292" s="4"/>
    </row>
    <row r="1293" spans="4:34" ht="18.75" customHeight="1">
      <c r="D1293" s="6" t="s">
        <v>339</v>
      </c>
      <c r="E1293" s="6"/>
      <c r="F1293" s="6"/>
      <c r="G1293" s="6"/>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H1293" s="146" t="str">
        <f>AH1287&amp;"@"&amp;AJ1287&amp;"@"&amp;AH1289&amp;"@"&amp;AJ1289&amp;"@"&amp;AH1291&amp;"@"&amp;AJ1291</f>
        <v>0@0@0@0@0@0</v>
      </c>
    </row>
    <row r="1294" spans="4:31" ht="5.25" customHeight="1">
      <c r="D1294" s="102"/>
      <c r="E1294" s="102"/>
      <c r="F1294" s="102"/>
      <c r="G1294" s="102"/>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c r="AD1294" s="33"/>
      <c r="AE1294" s="4"/>
    </row>
    <row r="1295" spans="4:39" ht="15" customHeight="1">
      <c r="D1295" s="102"/>
      <c r="E1295" s="102"/>
      <c r="F1295" s="102"/>
      <c r="G1295" s="102"/>
      <c r="H1295" s="33"/>
      <c r="I1295" s="33"/>
      <c r="J1295" s="33"/>
      <c r="K1295" s="33"/>
      <c r="L1295" s="33"/>
      <c r="M1295" s="33"/>
      <c r="N1295" s="33"/>
      <c r="O1295" s="33"/>
      <c r="P1295" s="33"/>
      <c r="Q1295" s="33"/>
      <c r="R1295" s="33"/>
      <c r="S1295" s="33"/>
      <c r="T1295" s="32"/>
      <c r="U1295" s="32"/>
      <c r="V1295" s="32"/>
      <c r="W1295" s="86"/>
      <c r="X1295" s="86"/>
      <c r="Y1295" s="86"/>
      <c r="Z1295" s="86"/>
      <c r="AA1295" s="86"/>
      <c r="AB1295" s="86"/>
      <c r="AC1295" s="33"/>
      <c r="AD1295" s="33"/>
      <c r="AE1295" s="4"/>
      <c r="AH1295" s="111" t="b">
        <v>0</v>
      </c>
      <c r="AJ1295" s="111" t="b">
        <v>0</v>
      </c>
      <c r="AL1295" s="121" t="s">
        <v>515</v>
      </c>
      <c r="AM1295" s="121" t="s">
        <v>516</v>
      </c>
    </row>
    <row r="1296" spans="4:39" ht="7.5" customHeight="1">
      <c r="D1296" s="102"/>
      <c r="E1296" s="102"/>
      <c r="F1296" s="102"/>
      <c r="G1296" s="102"/>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c r="AD1296" s="33"/>
      <c r="AE1296" s="4"/>
      <c r="AH1296" s="36">
        <f>IF(AH1295=TRUE,CONCATENATE(AL1295,";",AI1295),0)</f>
        <v>0</v>
      </c>
      <c r="AJ1296" s="36">
        <f>IF(AJ1295=TRUE,CONCATENATE(AM1295,";",AK1295),0)</f>
        <v>0</v>
      </c>
      <c r="AL1296" s="121"/>
      <c r="AM1296" s="121"/>
    </row>
    <row r="1297" spans="4:39" ht="15" customHeight="1">
      <c r="D1297" s="102"/>
      <c r="E1297" s="102"/>
      <c r="F1297" s="102"/>
      <c r="G1297" s="102"/>
      <c r="H1297" s="33"/>
      <c r="I1297" s="33"/>
      <c r="J1297" s="33"/>
      <c r="K1297" s="33"/>
      <c r="L1297" s="33"/>
      <c r="M1297" s="33"/>
      <c r="N1297" s="33"/>
      <c r="O1297" s="33"/>
      <c r="P1297" s="33"/>
      <c r="Q1297" s="33"/>
      <c r="R1297" s="33"/>
      <c r="S1297" s="33"/>
      <c r="T1297" s="32"/>
      <c r="U1297" s="32"/>
      <c r="V1297" s="32"/>
      <c r="W1297" s="86"/>
      <c r="X1297" s="86"/>
      <c r="Y1297" s="86"/>
      <c r="Z1297" s="86"/>
      <c r="AA1297" s="86"/>
      <c r="AB1297" s="86"/>
      <c r="AC1297" s="33"/>
      <c r="AD1297" s="33"/>
      <c r="AE1297" s="4"/>
      <c r="AH1297" s="111" t="b">
        <v>0</v>
      </c>
      <c r="AL1297" s="121" t="s">
        <v>517</v>
      </c>
      <c r="AM1297" s="121"/>
    </row>
    <row r="1298" spans="4:34" ht="5.25" customHeight="1">
      <c r="D1298" s="102"/>
      <c r="E1298" s="102"/>
      <c r="F1298" s="102"/>
      <c r="G1298" s="102"/>
      <c r="H1298" s="33"/>
      <c r="I1298" s="33"/>
      <c r="J1298" s="33"/>
      <c r="K1298" s="33"/>
      <c r="L1298" s="33"/>
      <c r="M1298" s="33"/>
      <c r="N1298" s="33"/>
      <c r="O1298" s="33"/>
      <c r="P1298" s="33"/>
      <c r="Q1298" s="33"/>
      <c r="R1298" s="33"/>
      <c r="S1298" s="33"/>
      <c r="T1298" s="32"/>
      <c r="U1298" s="32"/>
      <c r="V1298" s="32"/>
      <c r="W1298" s="86"/>
      <c r="X1298" s="86"/>
      <c r="Y1298" s="86"/>
      <c r="Z1298" s="86"/>
      <c r="AA1298" s="86"/>
      <c r="AB1298" s="86"/>
      <c r="AC1298" s="33"/>
      <c r="AD1298" s="33"/>
      <c r="AE1298" s="4"/>
      <c r="AH1298" s="36">
        <f>IF(AH1297=TRUE,CONCATENATE(AL1297,";",AI1297),0)</f>
        <v>0</v>
      </c>
    </row>
    <row r="1299" spans="4:34" ht="18.75" customHeight="1">
      <c r="D1299" s="6" t="s">
        <v>340</v>
      </c>
      <c r="E1299" s="6"/>
      <c r="F1299" s="6"/>
      <c r="G1299" s="6"/>
      <c r="H1299" s="4"/>
      <c r="I1299" s="4"/>
      <c r="J1299" s="4"/>
      <c r="K1299" s="4"/>
      <c r="L1299" s="4"/>
      <c r="M1299" s="4"/>
      <c r="N1299" s="4"/>
      <c r="O1299" s="4"/>
      <c r="P1299" s="4"/>
      <c r="Q1299" s="4"/>
      <c r="R1299" s="4"/>
      <c r="S1299" s="4"/>
      <c r="W1299" s="17"/>
      <c r="X1299" s="17"/>
      <c r="Y1299" s="17"/>
      <c r="Z1299" s="17"/>
      <c r="AA1299" s="17"/>
      <c r="AB1299" s="17"/>
      <c r="AC1299" s="4"/>
      <c r="AD1299" s="4"/>
      <c r="AE1299" s="4"/>
      <c r="AH1299" s="146" t="str">
        <f>AH1296&amp;"@"&amp;AJ1296&amp;"@"&amp;AH1298</f>
        <v>0@0@0</v>
      </c>
    </row>
    <row r="1300" spans="4:31" ht="5.25" customHeight="1">
      <c r="D1300" s="102"/>
      <c r="E1300" s="102"/>
      <c r="F1300" s="102"/>
      <c r="G1300" s="102"/>
      <c r="H1300" s="33"/>
      <c r="I1300" s="33"/>
      <c r="J1300" s="33"/>
      <c r="K1300" s="33"/>
      <c r="L1300" s="33"/>
      <c r="M1300" s="33"/>
      <c r="N1300" s="33"/>
      <c r="O1300" s="33"/>
      <c r="P1300" s="33"/>
      <c r="Q1300" s="33"/>
      <c r="R1300" s="33"/>
      <c r="S1300" s="33"/>
      <c r="T1300" s="33"/>
      <c r="U1300" s="33"/>
      <c r="V1300" s="33"/>
      <c r="W1300" s="33"/>
      <c r="X1300" s="33"/>
      <c r="Y1300" s="33"/>
      <c r="Z1300" s="33"/>
      <c r="AA1300" s="33"/>
      <c r="AB1300" s="33"/>
      <c r="AC1300" s="33"/>
      <c r="AD1300" s="33"/>
      <c r="AE1300" s="4"/>
    </row>
    <row r="1301" spans="4:39" ht="15" customHeight="1">
      <c r="D1301" s="102"/>
      <c r="E1301" s="102"/>
      <c r="F1301" s="102"/>
      <c r="G1301" s="102"/>
      <c r="H1301" s="33"/>
      <c r="I1301" s="33"/>
      <c r="J1301" s="33"/>
      <c r="K1301" s="33"/>
      <c r="L1301" s="33"/>
      <c r="M1301" s="33"/>
      <c r="N1301" s="33"/>
      <c r="O1301" s="33"/>
      <c r="P1301" s="33"/>
      <c r="Q1301" s="33"/>
      <c r="R1301" s="33"/>
      <c r="S1301" s="33"/>
      <c r="T1301" s="32"/>
      <c r="U1301" s="32"/>
      <c r="V1301" s="32"/>
      <c r="W1301" s="86"/>
      <c r="X1301" s="86"/>
      <c r="Y1301" s="86"/>
      <c r="Z1301" s="153"/>
      <c r="AA1301" s="154"/>
      <c r="AB1301" s="155"/>
      <c r="AC1301" s="103" t="s">
        <v>284</v>
      </c>
      <c r="AD1301" s="33"/>
      <c r="AE1301" s="4"/>
      <c r="AH1301" s="111" t="b">
        <v>0</v>
      </c>
      <c r="AJ1301" s="111" t="b">
        <v>0</v>
      </c>
      <c r="AK1301" s="36">
        <f>Z1301</f>
        <v>0</v>
      </c>
      <c r="AL1301" s="121" t="s">
        <v>515</v>
      </c>
      <c r="AM1301" s="121" t="s">
        <v>516</v>
      </c>
    </row>
    <row r="1302" spans="4:39" ht="7.5" customHeight="1">
      <c r="D1302" s="102"/>
      <c r="E1302" s="102"/>
      <c r="F1302" s="102"/>
      <c r="G1302" s="102"/>
      <c r="H1302" s="33"/>
      <c r="I1302" s="33"/>
      <c r="J1302" s="33"/>
      <c r="K1302" s="33"/>
      <c r="L1302" s="33"/>
      <c r="M1302" s="33"/>
      <c r="N1302" s="33"/>
      <c r="O1302" s="33"/>
      <c r="P1302" s="33"/>
      <c r="Q1302" s="33"/>
      <c r="R1302" s="33"/>
      <c r="S1302" s="33"/>
      <c r="T1302" s="32"/>
      <c r="U1302" s="32"/>
      <c r="V1302" s="32"/>
      <c r="W1302" s="32"/>
      <c r="X1302" s="32"/>
      <c r="Y1302" s="32"/>
      <c r="Z1302" s="104"/>
      <c r="AA1302" s="104"/>
      <c r="AB1302" s="104"/>
      <c r="AC1302" s="104"/>
      <c r="AD1302" s="33"/>
      <c r="AE1302" s="4"/>
      <c r="AH1302" s="36">
        <f>IF(AH1301=TRUE,CONCATENATE(AL1301,";",AI1301),0)</f>
        <v>0</v>
      </c>
      <c r="AJ1302" s="36">
        <f>IF(AJ1301=TRUE,CONCATENATE(AM1301,";",AK1301),0)</f>
        <v>0</v>
      </c>
      <c r="AL1302" s="121"/>
      <c r="AM1302" s="121"/>
    </row>
    <row r="1303" spans="4:39" ht="15" customHeight="1">
      <c r="D1303" s="102"/>
      <c r="E1303" s="102"/>
      <c r="F1303" s="102"/>
      <c r="G1303" s="102"/>
      <c r="H1303" s="33"/>
      <c r="I1303" s="33"/>
      <c r="J1303" s="33"/>
      <c r="K1303" s="153"/>
      <c r="L1303" s="154"/>
      <c r="M1303" s="155"/>
      <c r="N1303" s="103" t="s">
        <v>284</v>
      </c>
      <c r="O1303" s="33"/>
      <c r="P1303" s="33"/>
      <c r="Q1303" s="33"/>
      <c r="R1303" s="33"/>
      <c r="S1303" s="33"/>
      <c r="T1303" s="32"/>
      <c r="U1303" s="32"/>
      <c r="V1303" s="32"/>
      <c r="W1303" s="86"/>
      <c r="X1303" s="86"/>
      <c r="Y1303" s="86"/>
      <c r="Z1303" s="86"/>
      <c r="AA1303" s="86"/>
      <c r="AB1303" s="86"/>
      <c r="AC1303" s="33"/>
      <c r="AD1303" s="33"/>
      <c r="AE1303" s="4"/>
      <c r="AH1303" s="111" t="b">
        <v>0</v>
      </c>
      <c r="AI1303" s="36">
        <f>K1303</f>
        <v>0</v>
      </c>
      <c r="AJ1303" s="111" t="b">
        <v>0</v>
      </c>
      <c r="AL1303" s="121" t="s">
        <v>517</v>
      </c>
      <c r="AM1303" s="121" t="s">
        <v>519</v>
      </c>
    </row>
    <row r="1304" spans="4:39" ht="7.5" customHeight="1">
      <c r="D1304" s="102"/>
      <c r="E1304" s="102"/>
      <c r="F1304" s="102"/>
      <c r="G1304" s="102"/>
      <c r="H1304" s="33"/>
      <c r="I1304" s="33"/>
      <c r="J1304" s="33"/>
      <c r="K1304" s="104"/>
      <c r="L1304" s="104"/>
      <c r="M1304" s="104"/>
      <c r="N1304" s="104"/>
      <c r="O1304" s="103"/>
      <c r="P1304" s="103"/>
      <c r="Q1304" s="33"/>
      <c r="R1304" s="33"/>
      <c r="S1304" s="33"/>
      <c r="T1304" s="32"/>
      <c r="U1304" s="32"/>
      <c r="V1304" s="32"/>
      <c r="W1304" s="86"/>
      <c r="X1304" s="86"/>
      <c r="Y1304" s="86"/>
      <c r="Z1304" s="86"/>
      <c r="AA1304" s="86"/>
      <c r="AB1304" s="86"/>
      <c r="AC1304" s="33"/>
      <c r="AD1304" s="33"/>
      <c r="AE1304" s="4"/>
      <c r="AH1304" s="36">
        <f>IF(AH1303=TRUE,CONCATENATE(AL1303,";",AI1303),0)</f>
        <v>0</v>
      </c>
      <c r="AJ1304" s="36">
        <f>IF(AJ1303=TRUE,CONCATENATE(AM1303,";",AK1303),0)</f>
        <v>0</v>
      </c>
      <c r="AL1304" s="146"/>
      <c r="AM1304" s="146"/>
    </row>
    <row r="1305" spans="4:39" ht="15" customHeight="1">
      <c r="D1305" s="102"/>
      <c r="E1305" s="102"/>
      <c r="F1305" s="102"/>
      <c r="G1305" s="102"/>
      <c r="H1305" s="33"/>
      <c r="I1305" s="33"/>
      <c r="J1305" s="33"/>
      <c r="K1305" s="33"/>
      <c r="L1305" s="33"/>
      <c r="M1305" s="33"/>
      <c r="N1305" s="33"/>
      <c r="O1305" s="33"/>
      <c r="P1305" s="33"/>
      <c r="Q1305" s="33"/>
      <c r="R1305" s="33"/>
      <c r="S1305" s="33"/>
      <c r="T1305" s="32"/>
      <c r="U1305" s="32"/>
      <c r="V1305" s="32"/>
      <c r="W1305" s="86"/>
      <c r="X1305" s="86"/>
      <c r="Y1305" s="86"/>
      <c r="Z1305" s="86"/>
      <c r="AA1305" s="86"/>
      <c r="AB1305" s="86"/>
      <c r="AC1305" s="33"/>
      <c r="AD1305" s="33"/>
      <c r="AE1305" s="4"/>
      <c r="AH1305" s="111" t="b">
        <v>0</v>
      </c>
      <c r="AL1305" s="121" t="s">
        <v>572</v>
      </c>
      <c r="AM1305" s="121"/>
    </row>
    <row r="1306" spans="4:39" ht="5.25" customHeight="1">
      <c r="D1306" s="102"/>
      <c r="E1306" s="102"/>
      <c r="F1306" s="102"/>
      <c r="G1306" s="102"/>
      <c r="H1306" s="33"/>
      <c r="I1306" s="33"/>
      <c r="J1306" s="33"/>
      <c r="K1306" s="33"/>
      <c r="L1306" s="33"/>
      <c r="M1306" s="33"/>
      <c r="N1306" s="33"/>
      <c r="O1306" s="33"/>
      <c r="P1306" s="33"/>
      <c r="Q1306" s="33"/>
      <c r="R1306" s="33"/>
      <c r="S1306" s="33"/>
      <c r="T1306" s="33"/>
      <c r="U1306" s="33"/>
      <c r="V1306" s="33"/>
      <c r="W1306" s="33"/>
      <c r="X1306" s="33"/>
      <c r="Y1306" s="33"/>
      <c r="Z1306" s="33"/>
      <c r="AA1306" s="33"/>
      <c r="AB1306" s="33"/>
      <c r="AC1306" s="33"/>
      <c r="AD1306" s="33"/>
      <c r="AE1306" s="4"/>
      <c r="AH1306" s="36">
        <f>IF(AH1305=TRUE,CONCATENATE(AL1305,";",AI1305),0)</f>
        <v>0</v>
      </c>
      <c r="AL1306" s="146"/>
      <c r="AM1306" s="146"/>
    </row>
    <row r="1307" spans="4:34" ht="18.75" customHeight="1">
      <c r="D1307" s="6" t="s">
        <v>253</v>
      </c>
      <c r="E1307" s="6"/>
      <c r="F1307" s="6"/>
      <c r="G1307" s="6"/>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H1307" s="146" t="str">
        <f>AH1302&amp;"@"&amp;AJ1302&amp;"@"&amp;AH1304&amp;"@"&amp;AJ1304&amp;"@"&amp;AH1306</f>
        <v>0@0@0@0@0</v>
      </c>
    </row>
    <row r="1308" spans="4:31" ht="5.25" customHeight="1">
      <c r="D1308" s="102"/>
      <c r="E1308" s="102"/>
      <c r="F1308" s="102"/>
      <c r="G1308" s="102"/>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3"/>
      <c r="AD1308" s="33"/>
      <c r="AE1308" s="4"/>
    </row>
    <row r="1309" spans="4:39" ht="15" customHeight="1">
      <c r="D1309" s="102"/>
      <c r="E1309" s="102"/>
      <c r="F1309" s="102"/>
      <c r="G1309" s="102"/>
      <c r="H1309" s="33"/>
      <c r="I1309" s="33"/>
      <c r="J1309" s="33"/>
      <c r="K1309" s="33"/>
      <c r="L1309" s="33"/>
      <c r="M1309" s="33"/>
      <c r="N1309" s="33"/>
      <c r="O1309" s="33"/>
      <c r="P1309" s="33"/>
      <c r="Q1309" s="33"/>
      <c r="R1309" s="33"/>
      <c r="S1309" s="33"/>
      <c r="T1309" s="32"/>
      <c r="U1309" s="32"/>
      <c r="V1309" s="32"/>
      <c r="W1309" s="86"/>
      <c r="X1309" s="86"/>
      <c r="Y1309" s="86"/>
      <c r="Z1309" s="86"/>
      <c r="AA1309" s="86"/>
      <c r="AB1309" s="86"/>
      <c r="AC1309" s="33"/>
      <c r="AD1309" s="33"/>
      <c r="AE1309" s="4"/>
      <c r="AH1309" s="111" t="b">
        <v>0</v>
      </c>
      <c r="AJ1309" s="111" t="b">
        <v>0</v>
      </c>
      <c r="AL1309" s="121" t="s">
        <v>515</v>
      </c>
      <c r="AM1309" s="121" t="s">
        <v>516</v>
      </c>
    </row>
    <row r="1310" spans="4:39" ht="7.5" customHeight="1">
      <c r="D1310" s="102"/>
      <c r="E1310" s="102"/>
      <c r="F1310" s="102"/>
      <c r="G1310" s="102"/>
      <c r="H1310" s="33"/>
      <c r="I1310" s="33"/>
      <c r="J1310" s="33"/>
      <c r="K1310" s="33"/>
      <c r="L1310" s="33"/>
      <c r="M1310" s="33"/>
      <c r="N1310" s="33"/>
      <c r="O1310" s="33"/>
      <c r="P1310" s="33"/>
      <c r="Q1310" s="33"/>
      <c r="R1310" s="33"/>
      <c r="S1310" s="33"/>
      <c r="T1310" s="32"/>
      <c r="U1310" s="32"/>
      <c r="V1310" s="32"/>
      <c r="W1310" s="32"/>
      <c r="X1310" s="32"/>
      <c r="Y1310" s="32"/>
      <c r="Z1310" s="33"/>
      <c r="AA1310" s="33"/>
      <c r="AB1310" s="33"/>
      <c r="AC1310" s="33"/>
      <c r="AD1310" s="33"/>
      <c r="AE1310" s="4"/>
      <c r="AH1310" s="36">
        <f>IF(AH1309=TRUE,CONCATENATE(AL1309,";",AI1309),0)</f>
        <v>0</v>
      </c>
      <c r="AJ1310" s="36">
        <f>IF(AJ1309=TRUE,CONCATENATE(AM1309,";",AK1309),0)</f>
        <v>0</v>
      </c>
      <c r="AL1310" s="121"/>
      <c r="AM1310" s="121"/>
    </row>
    <row r="1311" spans="4:39" ht="15" customHeight="1">
      <c r="D1311" s="102"/>
      <c r="E1311" s="102"/>
      <c r="F1311" s="102"/>
      <c r="G1311" s="102"/>
      <c r="H1311" s="33"/>
      <c r="I1311" s="33"/>
      <c r="J1311" s="33"/>
      <c r="K1311" s="153"/>
      <c r="L1311" s="154"/>
      <c r="M1311" s="155"/>
      <c r="N1311" s="103" t="s">
        <v>284</v>
      </c>
      <c r="O1311" s="103"/>
      <c r="P1311" s="103"/>
      <c r="Q1311" s="33"/>
      <c r="R1311" s="33"/>
      <c r="S1311" s="33"/>
      <c r="T1311" s="32"/>
      <c r="U1311" s="32"/>
      <c r="V1311" s="32"/>
      <c r="W1311" s="32"/>
      <c r="X1311" s="32"/>
      <c r="Y1311" s="32"/>
      <c r="Z1311" s="220"/>
      <c r="AA1311" s="220"/>
      <c r="AB1311" s="220"/>
      <c r="AC1311" s="103"/>
      <c r="AD1311" s="33"/>
      <c r="AE1311" s="4"/>
      <c r="AH1311" s="111" t="b">
        <v>0</v>
      </c>
      <c r="AI1311" s="36">
        <f>K1311</f>
        <v>0</v>
      </c>
      <c r="AJ1311" s="111" t="b">
        <v>0</v>
      </c>
      <c r="AK1311" s="36">
        <f>Z1311</f>
        <v>0</v>
      </c>
      <c r="AL1311" s="121" t="s">
        <v>517</v>
      </c>
      <c r="AM1311" s="121" t="s">
        <v>519</v>
      </c>
    </row>
    <row r="1312" spans="4:39" ht="7.5" customHeight="1">
      <c r="D1312" s="102"/>
      <c r="E1312" s="102"/>
      <c r="F1312" s="102"/>
      <c r="G1312" s="102"/>
      <c r="H1312" s="33"/>
      <c r="I1312" s="33"/>
      <c r="J1312" s="33"/>
      <c r="K1312" s="86"/>
      <c r="L1312" s="86"/>
      <c r="M1312" s="86"/>
      <c r="N1312" s="103"/>
      <c r="O1312" s="103"/>
      <c r="P1312" s="103"/>
      <c r="Q1312" s="33"/>
      <c r="R1312" s="33"/>
      <c r="S1312" s="33"/>
      <c r="T1312" s="32"/>
      <c r="U1312" s="32"/>
      <c r="V1312" s="32"/>
      <c r="W1312" s="86"/>
      <c r="X1312" s="86"/>
      <c r="Y1312" s="86"/>
      <c r="Z1312" s="103"/>
      <c r="AA1312" s="103"/>
      <c r="AB1312" s="103"/>
      <c r="AC1312" s="33"/>
      <c r="AD1312" s="33"/>
      <c r="AE1312" s="4"/>
      <c r="AH1312" s="36">
        <f>IF(AH1311=TRUE,CONCATENATE(AL1311,";",AI1311),0)</f>
        <v>0</v>
      </c>
      <c r="AJ1312" s="36">
        <f>IF(AJ1311=TRUE,CONCATENATE(AM1311,";",AK1311),0)</f>
        <v>0</v>
      </c>
      <c r="AL1312" s="146"/>
      <c r="AM1312" s="146"/>
    </row>
    <row r="1313" spans="4:39" ht="15" customHeight="1">
      <c r="D1313" s="102"/>
      <c r="E1313" s="102"/>
      <c r="F1313" s="102"/>
      <c r="G1313" s="102"/>
      <c r="H1313" s="33"/>
      <c r="I1313" s="33"/>
      <c r="J1313" s="33"/>
      <c r="K1313" s="153"/>
      <c r="L1313" s="154"/>
      <c r="M1313" s="155"/>
      <c r="N1313" s="103" t="s">
        <v>284</v>
      </c>
      <c r="O1313" s="103"/>
      <c r="P1313" s="103"/>
      <c r="Q1313" s="33"/>
      <c r="R1313" s="33"/>
      <c r="S1313" s="33"/>
      <c r="T1313" s="32"/>
      <c r="U1313" s="32"/>
      <c r="V1313" s="32"/>
      <c r="W1313" s="86"/>
      <c r="X1313" s="86"/>
      <c r="Y1313" s="86"/>
      <c r="Z1313" s="153"/>
      <c r="AA1313" s="154"/>
      <c r="AB1313" s="155"/>
      <c r="AC1313" s="103" t="s">
        <v>284</v>
      </c>
      <c r="AD1313" s="33"/>
      <c r="AE1313" s="4"/>
      <c r="AH1313" s="111" t="b">
        <v>0</v>
      </c>
      <c r="AI1313" s="36">
        <f>K1313</f>
        <v>0</v>
      </c>
      <c r="AJ1313" s="111" t="b">
        <v>0</v>
      </c>
      <c r="AK1313" s="36">
        <f>Z1313</f>
        <v>0</v>
      </c>
      <c r="AL1313" s="121" t="s">
        <v>572</v>
      </c>
      <c r="AM1313" s="121" t="s">
        <v>573</v>
      </c>
    </row>
    <row r="1314" spans="4:39" ht="7.5" customHeight="1">
      <c r="D1314" s="102"/>
      <c r="E1314" s="102"/>
      <c r="F1314" s="102"/>
      <c r="G1314" s="102"/>
      <c r="H1314" s="33"/>
      <c r="I1314" s="33"/>
      <c r="J1314" s="33"/>
      <c r="K1314" s="86"/>
      <c r="L1314" s="86"/>
      <c r="M1314" s="86"/>
      <c r="N1314" s="86"/>
      <c r="O1314" s="86"/>
      <c r="P1314" s="86"/>
      <c r="Q1314" s="33"/>
      <c r="R1314" s="33"/>
      <c r="S1314" s="33"/>
      <c r="T1314" s="32"/>
      <c r="U1314" s="32"/>
      <c r="V1314" s="32"/>
      <c r="W1314" s="32"/>
      <c r="X1314" s="32"/>
      <c r="Y1314" s="32"/>
      <c r="Z1314" s="104"/>
      <c r="AA1314" s="104"/>
      <c r="AB1314" s="104"/>
      <c r="AC1314" s="104"/>
      <c r="AD1314" s="33"/>
      <c r="AE1314" s="4"/>
      <c r="AH1314" s="36">
        <f>IF(AH1313=TRUE,CONCATENATE(AL1313,";",AI1313),0)</f>
        <v>0</v>
      </c>
      <c r="AJ1314" s="36">
        <f>IF(AJ1313=TRUE,CONCATENATE(AM1313,";",AK1313),0)</f>
        <v>0</v>
      </c>
      <c r="AL1314" s="121"/>
      <c r="AM1314" s="121"/>
    </row>
    <row r="1315" spans="4:39" ht="15" customHeight="1">
      <c r="D1315" s="102"/>
      <c r="E1315" s="102"/>
      <c r="F1315" s="102"/>
      <c r="G1315" s="102"/>
      <c r="H1315" s="33"/>
      <c r="I1315" s="33"/>
      <c r="J1315" s="33"/>
      <c r="K1315" s="33"/>
      <c r="L1315" s="33"/>
      <c r="M1315" s="33"/>
      <c r="N1315" s="33"/>
      <c r="O1315" s="33"/>
      <c r="P1315" s="33"/>
      <c r="Q1315" s="33"/>
      <c r="R1315" s="33"/>
      <c r="S1315" s="33"/>
      <c r="T1315" s="32"/>
      <c r="U1315" s="32"/>
      <c r="V1315" s="32"/>
      <c r="W1315" s="32"/>
      <c r="X1315" s="32"/>
      <c r="Y1315" s="32"/>
      <c r="Z1315" s="153"/>
      <c r="AA1315" s="154"/>
      <c r="AB1315" s="155"/>
      <c r="AC1315" s="103" t="s">
        <v>284</v>
      </c>
      <c r="AD1315" s="33"/>
      <c r="AE1315" s="4"/>
      <c r="AH1315" s="111" t="b">
        <v>0</v>
      </c>
      <c r="AI1315" s="36">
        <f>Z1315</f>
        <v>0</v>
      </c>
      <c r="AL1315" s="121" t="s">
        <v>547</v>
      </c>
      <c r="AM1315" s="121"/>
    </row>
    <row r="1316" spans="4:39" ht="5.25" customHeight="1">
      <c r="D1316" s="102"/>
      <c r="E1316" s="102"/>
      <c r="F1316" s="102"/>
      <c r="G1316" s="102"/>
      <c r="H1316" s="33"/>
      <c r="I1316" s="33"/>
      <c r="J1316" s="33"/>
      <c r="K1316" s="33"/>
      <c r="L1316" s="33"/>
      <c r="M1316" s="33"/>
      <c r="N1316" s="33"/>
      <c r="O1316" s="33"/>
      <c r="P1316" s="33"/>
      <c r="Q1316" s="33"/>
      <c r="R1316" s="33"/>
      <c r="S1316" s="33"/>
      <c r="T1316" s="33"/>
      <c r="U1316" s="33"/>
      <c r="V1316" s="33"/>
      <c r="W1316" s="33"/>
      <c r="X1316" s="33"/>
      <c r="Y1316" s="33"/>
      <c r="Z1316" s="103"/>
      <c r="AA1316" s="103"/>
      <c r="AB1316" s="103"/>
      <c r="AC1316" s="33"/>
      <c r="AD1316" s="33"/>
      <c r="AE1316" s="4"/>
      <c r="AH1316" s="36">
        <f>IF(AH1315=TRUE,CONCATENATE(AL1315,";",AI1315),0)</f>
        <v>0</v>
      </c>
      <c r="AL1316" s="146"/>
      <c r="AM1316" s="146"/>
    </row>
    <row r="1317" spans="4:34" ht="18.75" customHeight="1">
      <c r="D1317" s="6" t="s">
        <v>254</v>
      </c>
      <c r="E1317" s="6"/>
      <c r="F1317" s="6"/>
      <c r="G1317" s="6"/>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H1317" s="146" t="str">
        <f>AH1310&amp;"@"&amp;AJ1310&amp;"@"&amp;AH1312&amp;"@"&amp;AJ1312&amp;"@"&amp;AH1314&amp;"@"&amp;AJ1314&amp;"@"&amp;AH1316</f>
        <v>0@0@0@0@0@0@0</v>
      </c>
    </row>
    <row r="1318" spans="4:31" ht="5.25" customHeight="1">
      <c r="D1318" s="102"/>
      <c r="E1318" s="102"/>
      <c r="F1318" s="102"/>
      <c r="G1318" s="102"/>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3"/>
      <c r="AD1318" s="33"/>
      <c r="AE1318" s="4"/>
    </row>
    <row r="1319" spans="4:39" ht="15" customHeight="1">
      <c r="D1319" s="102"/>
      <c r="E1319" s="102"/>
      <c r="F1319" s="102"/>
      <c r="G1319" s="102"/>
      <c r="H1319" s="33"/>
      <c r="I1319" s="33"/>
      <c r="J1319" s="33"/>
      <c r="K1319" s="33"/>
      <c r="L1319" s="33"/>
      <c r="M1319" s="33"/>
      <c r="N1319" s="33"/>
      <c r="O1319" s="33"/>
      <c r="P1319" s="33"/>
      <c r="Q1319" s="33"/>
      <c r="R1319" s="33"/>
      <c r="S1319" s="33"/>
      <c r="T1319" s="32"/>
      <c r="U1319" s="32"/>
      <c r="V1319" s="32"/>
      <c r="W1319" s="86"/>
      <c r="X1319" s="86"/>
      <c r="Y1319" s="86"/>
      <c r="Z1319" s="86"/>
      <c r="AA1319" s="86"/>
      <c r="AB1319" s="86"/>
      <c r="AC1319" s="33"/>
      <c r="AD1319" s="33"/>
      <c r="AE1319" s="4"/>
      <c r="AH1319" s="111" t="b">
        <v>0</v>
      </c>
      <c r="AJ1319" s="111" t="b">
        <v>0</v>
      </c>
      <c r="AL1319" s="121" t="s">
        <v>515</v>
      </c>
      <c r="AM1319" s="121" t="s">
        <v>516</v>
      </c>
    </row>
    <row r="1320" spans="4:36" ht="5.25" customHeight="1">
      <c r="D1320" s="102"/>
      <c r="E1320" s="102"/>
      <c r="F1320" s="102"/>
      <c r="G1320" s="102"/>
      <c r="H1320" s="33"/>
      <c r="I1320" s="33"/>
      <c r="J1320" s="33"/>
      <c r="K1320" s="33"/>
      <c r="L1320" s="33"/>
      <c r="M1320" s="33"/>
      <c r="N1320" s="33"/>
      <c r="O1320" s="33"/>
      <c r="P1320" s="33"/>
      <c r="Q1320" s="33"/>
      <c r="R1320" s="33"/>
      <c r="S1320" s="33"/>
      <c r="T1320" s="33"/>
      <c r="U1320" s="33"/>
      <c r="V1320" s="33"/>
      <c r="W1320" s="33"/>
      <c r="X1320" s="33"/>
      <c r="Y1320" s="33"/>
      <c r="Z1320" s="33"/>
      <c r="AA1320" s="33"/>
      <c r="AB1320" s="33"/>
      <c r="AC1320" s="33"/>
      <c r="AD1320" s="33"/>
      <c r="AE1320" s="4"/>
      <c r="AH1320" s="36">
        <f>IF(AH1319=TRUE,CONCATENATE(AL1319,";",AI1319),0)</f>
        <v>0</v>
      </c>
      <c r="AJ1320" s="36">
        <f>IF(AJ1319=TRUE,CONCATENATE(AM1319,";",AK1319),0)</f>
        <v>0</v>
      </c>
    </row>
    <row r="1321" spans="4:34" ht="18.75" customHeight="1">
      <c r="D1321" s="6" t="s">
        <v>255</v>
      </c>
      <c r="E1321" s="6"/>
      <c r="F1321" s="6"/>
      <c r="G1321" s="6"/>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H1321" s="146" t="str">
        <f>AH1320&amp;"@"&amp;AJ1320</f>
        <v>0@0</v>
      </c>
    </row>
    <row r="1322" spans="4:31" ht="5.25" customHeight="1">
      <c r="D1322" s="102"/>
      <c r="E1322" s="102"/>
      <c r="F1322" s="102"/>
      <c r="G1322" s="102"/>
      <c r="H1322" s="33"/>
      <c r="I1322" s="33"/>
      <c r="J1322" s="33"/>
      <c r="K1322" s="33"/>
      <c r="L1322" s="33"/>
      <c r="M1322" s="33"/>
      <c r="N1322" s="33"/>
      <c r="O1322" s="33"/>
      <c r="P1322" s="33"/>
      <c r="Q1322" s="33"/>
      <c r="R1322" s="33"/>
      <c r="S1322" s="33"/>
      <c r="T1322" s="33"/>
      <c r="U1322" s="33"/>
      <c r="V1322" s="33"/>
      <c r="W1322" s="33"/>
      <c r="X1322" s="33"/>
      <c r="Y1322" s="33"/>
      <c r="Z1322" s="33"/>
      <c r="AA1322" s="33"/>
      <c r="AB1322" s="33"/>
      <c r="AC1322" s="33"/>
      <c r="AD1322" s="33"/>
      <c r="AE1322" s="4"/>
    </row>
    <row r="1323" spans="4:39" ht="15" customHeight="1">
      <c r="D1323" s="102"/>
      <c r="E1323" s="102"/>
      <c r="F1323" s="102"/>
      <c r="G1323" s="102"/>
      <c r="H1323" s="33"/>
      <c r="I1323" s="33"/>
      <c r="J1323" s="33"/>
      <c r="K1323" s="33"/>
      <c r="L1323" s="33"/>
      <c r="M1323" s="33"/>
      <c r="N1323" s="33"/>
      <c r="O1323" s="33"/>
      <c r="P1323" s="33"/>
      <c r="Q1323" s="33"/>
      <c r="R1323" s="33"/>
      <c r="S1323" s="33"/>
      <c r="T1323" s="32"/>
      <c r="U1323" s="32"/>
      <c r="V1323" s="32"/>
      <c r="W1323" s="86"/>
      <c r="X1323" s="86"/>
      <c r="Y1323" s="86"/>
      <c r="Z1323" s="86"/>
      <c r="AA1323" s="86"/>
      <c r="AB1323" s="86"/>
      <c r="AC1323" s="33"/>
      <c r="AD1323" s="33"/>
      <c r="AE1323" s="4"/>
      <c r="AH1323" s="111" t="b">
        <v>0</v>
      </c>
      <c r="AJ1323" s="111" t="b">
        <v>0</v>
      </c>
      <c r="AL1323" s="121" t="s">
        <v>515</v>
      </c>
      <c r="AM1323" s="121" t="s">
        <v>516</v>
      </c>
    </row>
    <row r="1324" spans="4:39" ht="7.5" customHeight="1">
      <c r="D1324" s="102"/>
      <c r="E1324" s="102"/>
      <c r="F1324" s="102"/>
      <c r="G1324" s="102"/>
      <c r="H1324" s="33"/>
      <c r="I1324" s="33"/>
      <c r="J1324" s="33"/>
      <c r="K1324" s="33"/>
      <c r="L1324" s="33"/>
      <c r="M1324" s="33"/>
      <c r="N1324" s="33"/>
      <c r="O1324" s="33"/>
      <c r="P1324" s="33"/>
      <c r="Q1324" s="33"/>
      <c r="R1324" s="33"/>
      <c r="S1324" s="33"/>
      <c r="T1324" s="33"/>
      <c r="U1324" s="33"/>
      <c r="V1324" s="33"/>
      <c r="W1324" s="33"/>
      <c r="X1324" s="33"/>
      <c r="Y1324" s="33"/>
      <c r="Z1324" s="33"/>
      <c r="AA1324" s="33"/>
      <c r="AB1324" s="33"/>
      <c r="AC1324" s="33"/>
      <c r="AD1324" s="33"/>
      <c r="AE1324" s="4"/>
      <c r="AH1324" s="36">
        <f>IF(AH1323=TRUE,CONCATENATE(AL1323,";",AI1323),0)</f>
        <v>0</v>
      </c>
      <c r="AJ1324" s="36">
        <f>IF(AJ1323=TRUE,CONCATENATE(AM1323,";",AK1323),0)</f>
        <v>0</v>
      </c>
      <c r="AL1324" s="121"/>
      <c r="AM1324" s="121"/>
    </row>
    <row r="1325" spans="4:39" ht="15" customHeight="1">
      <c r="D1325" s="102"/>
      <c r="E1325" s="102"/>
      <c r="F1325" s="102"/>
      <c r="G1325" s="102"/>
      <c r="H1325" s="33"/>
      <c r="I1325" s="33"/>
      <c r="J1325" s="33"/>
      <c r="K1325" s="33"/>
      <c r="L1325" s="33"/>
      <c r="M1325" s="33"/>
      <c r="N1325" s="33"/>
      <c r="O1325" s="33"/>
      <c r="P1325" s="33"/>
      <c r="Q1325" s="33"/>
      <c r="R1325" s="33"/>
      <c r="S1325" s="33"/>
      <c r="T1325" s="32"/>
      <c r="U1325" s="32"/>
      <c r="V1325" s="32"/>
      <c r="W1325" s="86"/>
      <c r="X1325" s="86"/>
      <c r="Y1325" s="86"/>
      <c r="Z1325" s="86"/>
      <c r="AA1325" s="86"/>
      <c r="AB1325" s="86"/>
      <c r="AC1325" s="33"/>
      <c r="AD1325" s="33"/>
      <c r="AE1325" s="4"/>
      <c r="AH1325" s="111" t="b">
        <v>0</v>
      </c>
      <c r="AJ1325" s="111" t="b">
        <v>0</v>
      </c>
      <c r="AL1325" s="121" t="s">
        <v>517</v>
      </c>
      <c r="AM1325" s="121" t="s">
        <v>519</v>
      </c>
    </row>
    <row r="1326" spans="4:39" ht="7.5" customHeight="1">
      <c r="D1326" s="102"/>
      <c r="E1326" s="102"/>
      <c r="F1326" s="102"/>
      <c r="G1326" s="102"/>
      <c r="H1326" s="33"/>
      <c r="I1326" s="33"/>
      <c r="J1326" s="33"/>
      <c r="K1326" s="33"/>
      <c r="L1326" s="33"/>
      <c r="M1326" s="33"/>
      <c r="N1326" s="33"/>
      <c r="O1326" s="33"/>
      <c r="P1326" s="33"/>
      <c r="Q1326" s="33"/>
      <c r="R1326" s="33"/>
      <c r="S1326" s="33"/>
      <c r="T1326" s="33"/>
      <c r="U1326" s="33"/>
      <c r="V1326" s="33"/>
      <c r="W1326" s="33"/>
      <c r="X1326" s="33"/>
      <c r="Y1326" s="33"/>
      <c r="Z1326" s="33"/>
      <c r="AA1326" s="33"/>
      <c r="AB1326" s="33"/>
      <c r="AC1326" s="33"/>
      <c r="AD1326" s="33"/>
      <c r="AE1326" s="4"/>
      <c r="AH1326" s="36">
        <f>IF(AH1325=TRUE,CONCATENATE(AL1325,";",AI1325),0)</f>
        <v>0</v>
      </c>
      <c r="AJ1326" s="36">
        <f>IF(AJ1325=TRUE,CONCATENATE(AM1325,";",AK1325),0)</f>
        <v>0</v>
      </c>
      <c r="AL1326" s="146"/>
      <c r="AM1326" s="146"/>
    </row>
    <row r="1327" spans="4:39" ht="15" customHeight="1">
      <c r="D1327" s="102"/>
      <c r="E1327" s="102"/>
      <c r="F1327" s="102"/>
      <c r="G1327" s="102"/>
      <c r="H1327" s="33"/>
      <c r="I1327" s="33"/>
      <c r="J1327" s="33"/>
      <c r="K1327" s="33"/>
      <c r="L1327" s="33"/>
      <c r="M1327" s="33"/>
      <c r="N1327" s="33"/>
      <c r="O1327" s="33"/>
      <c r="P1327" s="33"/>
      <c r="Q1327" s="33"/>
      <c r="R1327" s="33"/>
      <c r="S1327" s="33"/>
      <c r="T1327" s="32"/>
      <c r="U1327" s="32"/>
      <c r="V1327" s="32"/>
      <c r="W1327" s="86"/>
      <c r="X1327" s="86"/>
      <c r="Y1327" s="86"/>
      <c r="Z1327" s="86"/>
      <c r="AA1327" s="86"/>
      <c r="AB1327" s="86"/>
      <c r="AC1327" s="33"/>
      <c r="AD1327" s="33"/>
      <c r="AE1327" s="4"/>
      <c r="AH1327" s="111" t="b">
        <v>0</v>
      </c>
      <c r="AJ1327" s="111" t="b">
        <v>0</v>
      </c>
      <c r="AL1327" s="121" t="s">
        <v>572</v>
      </c>
      <c r="AM1327" s="121" t="s">
        <v>573</v>
      </c>
    </row>
    <row r="1328" spans="4:39" ht="5.25" customHeight="1">
      <c r="D1328" s="102"/>
      <c r="E1328" s="102"/>
      <c r="F1328" s="102"/>
      <c r="G1328" s="102"/>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3"/>
      <c r="AD1328" s="33"/>
      <c r="AE1328" s="4"/>
      <c r="AH1328" s="36">
        <f>IF(AH1327=TRUE,CONCATENATE(AL1327,";",AI1327),0)</f>
        <v>0</v>
      </c>
      <c r="AJ1328" s="36">
        <f>IF(AJ1327=TRUE,CONCATENATE(AM1327,";",AK1327),0)</f>
        <v>0</v>
      </c>
      <c r="AL1328" s="146"/>
      <c r="AM1328" s="146"/>
    </row>
    <row r="1329" spans="4:34" ht="18.75" customHeight="1">
      <c r="D1329" s="6" t="s">
        <v>256</v>
      </c>
      <c r="E1329" s="6"/>
      <c r="F1329" s="6"/>
      <c r="G1329" s="6"/>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H1329" s="146" t="str">
        <f>AH1324&amp;"@"&amp;AJ1324&amp;"@"&amp;AH1326&amp;"@"&amp;AJ1326&amp;"@"&amp;AH1328&amp;"@"&amp;AJ1328</f>
        <v>0@0@0@0@0@0</v>
      </c>
    </row>
    <row r="1330" spans="4:31" ht="5.25" customHeight="1">
      <c r="D1330" s="102"/>
      <c r="E1330" s="102"/>
      <c r="F1330" s="102"/>
      <c r="G1330" s="102"/>
      <c r="H1330" s="33"/>
      <c r="I1330" s="33"/>
      <c r="J1330" s="33"/>
      <c r="K1330" s="33"/>
      <c r="L1330" s="33"/>
      <c r="M1330" s="33"/>
      <c r="N1330" s="33"/>
      <c r="O1330" s="33"/>
      <c r="P1330" s="33"/>
      <c r="Q1330" s="33"/>
      <c r="R1330" s="33"/>
      <c r="S1330" s="33"/>
      <c r="T1330" s="33"/>
      <c r="U1330" s="33"/>
      <c r="V1330" s="33"/>
      <c r="W1330" s="33"/>
      <c r="X1330" s="33"/>
      <c r="Y1330" s="33"/>
      <c r="Z1330" s="33"/>
      <c r="AA1330" s="33"/>
      <c r="AB1330" s="33"/>
      <c r="AC1330" s="33"/>
      <c r="AD1330" s="33"/>
      <c r="AE1330" s="4"/>
    </row>
    <row r="1331" spans="4:39" ht="15" customHeight="1">
      <c r="D1331" s="102"/>
      <c r="E1331" s="102"/>
      <c r="F1331" s="102"/>
      <c r="G1331" s="102"/>
      <c r="H1331" s="33"/>
      <c r="I1331" s="33"/>
      <c r="J1331" s="33"/>
      <c r="K1331" s="33"/>
      <c r="L1331" s="33"/>
      <c r="M1331" s="33"/>
      <c r="N1331" s="33"/>
      <c r="O1331" s="33"/>
      <c r="P1331" s="33"/>
      <c r="Q1331" s="33"/>
      <c r="R1331" s="33"/>
      <c r="S1331" s="33"/>
      <c r="T1331" s="32"/>
      <c r="U1331" s="32"/>
      <c r="V1331" s="32"/>
      <c r="W1331" s="86"/>
      <c r="X1331" s="86"/>
      <c r="Y1331" s="86"/>
      <c r="Z1331" s="86"/>
      <c r="AA1331" s="86"/>
      <c r="AB1331" s="86"/>
      <c r="AC1331" s="33"/>
      <c r="AD1331" s="33"/>
      <c r="AE1331" s="4"/>
      <c r="AH1331" s="111" t="b">
        <v>0</v>
      </c>
      <c r="AJ1331" s="111" t="b">
        <v>0</v>
      </c>
      <c r="AL1331" s="121" t="s">
        <v>515</v>
      </c>
      <c r="AM1331" s="121" t="s">
        <v>516</v>
      </c>
    </row>
    <row r="1332" spans="4:39" ht="7.5" customHeight="1">
      <c r="D1332" s="102"/>
      <c r="E1332" s="102"/>
      <c r="F1332" s="102"/>
      <c r="G1332" s="102"/>
      <c r="H1332" s="33"/>
      <c r="I1332" s="33"/>
      <c r="J1332" s="33"/>
      <c r="K1332" s="33"/>
      <c r="L1332" s="33"/>
      <c r="M1332" s="33"/>
      <c r="N1332" s="33"/>
      <c r="O1332" s="33"/>
      <c r="P1332" s="33"/>
      <c r="Q1332" s="33"/>
      <c r="R1332" s="33"/>
      <c r="S1332" s="33"/>
      <c r="T1332" s="33"/>
      <c r="U1332" s="33"/>
      <c r="V1332" s="33"/>
      <c r="W1332" s="33"/>
      <c r="X1332" s="33"/>
      <c r="Y1332" s="33"/>
      <c r="Z1332" s="33"/>
      <c r="AA1332" s="33"/>
      <c r="AB1332" s="33"/>
      <c r="AC1332" s="33"/>
      <c r="AD1332" s="33"/>
      <c r="AE1332" s="4"/>
      <c r="AH1332" s="36">
        <f>IF(AH1331=TRUE,CONCATENATE(AL1331,";",AI1331),0)</f>
        <v>0</v>
      </c>
      <c r="AJ1332" s="36">
        <f>IF(AJ1331=TRUE,CONCATENATE(AM1331,";",AK1331),0)</f>
        <v>0</v>
      </c>
      <c r="AL1332" s="121"/>
      <c r="AM1332" s="121"/>
    </row>
    <row r="1333" spans="4:39" ht="15" customHeight="1">
      <c r="D1333" s="102"/>
      <c r="E1333" s="102"/>
      <c r="F1333" s="102"/>
      <c r="G1333" s="102"/>
      <c r="H1333" s="33"/>
      <c r="I1333" s="33"/>
      <c r="J1333" s="33"/>
      <c r="K1333" s="33"/>
      <c r="L1333" s="33"/>
      <c r="M1333" s="33"/>
      <c r="N1333" s="33"/>
      <c r="O1333" s="33"/>
      <c r="P1333" s="33"/>
      <c r="Q1333" s="33"/>
      <c r="R1333" s="33"/>
      <c r="S1333" s="33"/>
      <c r="T1333" s="32"/>
      <c r="U1333" s="32"/>
      <c r="V1333" s="32"/>
      <c r="W1333" s="86"/>
      <c r="X1333" s="86"/>
      <c r="Y1333" s="86"/>
      <c r="Z1333" s="86"/>
      <c r="AA1333" s="86"/>
      <c r="AB1333" s="86"/>
      <c r="AC1333" s="33"/>
      <c r="AD1333" s="33"/>
      <c r="AE1333" s="4"/>
      <c r="AH1333" s="111" t="b">
        <v>0</v>
      </c>
      <c r="AJ1333" s="111" t="b">
        <v>0</v>
      </c>
      <c r="AL1333" s="121" t="s">
        <v>517</v>
      </c>
      <c r="AM1333" s="121" t="s">
        <v>519</v>
      </c>
    </row>
    <row r="1334" spans="4:39" ht="7.5" customHeight="1">
      <c r="D1334" s="102"/>
      <c r="E1334" s="102"/>
      <c r="F1334" s="102"/>
      <c r="G1334" s="102"/>
      <c r="H1334" s="33"/>
      <c r="I1334" s="33"/>
      <c r="J1334" s="33"/>
      <c r="K1334" s="33"/>
      <c r="L1334" s="33"/>
      <c r="M1334" s="33"/>
      <c r="N1334" s="33"/>
      <c r="O1334" s="33"/>
      <c r="P1334" s="33"/>
      <c r="Q1334" s="33"/>
      <c r="R1334" s="33"/>
      <c r="S1334" s="33"/>
      <c r="T1334" s="33"/>
      <c r="U1334" s="33"/>
      <c r="V1334" s="33"/>
      <c r="W1334" s="33"/>
      <c r="X1334" s="33"/>
      <c r="Y1334" s="33"/>
      <c r="Z1334" s="33"/>
      <c r="AA1334" s="33"/>
      <c r="AB1334" s="33"/>
      <c r="AC1334" s="33"/>
      <c r="AD1334" s="33"/>
      <c r="AE1334" s="4"/>
      <c r="AH1334" s="36">
        <f>IF(AH1333=TRUE,CONCATENATE(AL1333,";",AI1333),0)</f>
        <v>0</v>
      </c>
      <c r="AJ1334" s="36">
        <f>IF(AJ1333=TRUE,CONCATENATE(AM1333,";",AK1333),0)</f>
        <v>0</v>
      </c>
      <c r="AL1334" s="146"/>
      <c r="AM1334" s="146"/>
    </row>
    <row r="1335" spans="4:39" ht="15" customHeight="1">
      <c r="D1335" s="102"/>
      <c r="E1335" s="102"/>
      <c r="F1335" s="102"/>
      <c r="G1335" s="102"/>
      <c r="H1335" s="33"/>
      <c r="I1335" s="33"/>
      <c r="J1335" s="33"/>
      <c r="K1335" s="33"/>
      <c r="L1335" s="33"/>
      <c r="M1335" s="33"/>
      <c r="N1335" s="33"/>
      <c r="O1335" s="33"/>
      <c r="P1335" s="33"/>
      <c r="Q1335" s="33"/>
      <c r="R1335" s="33"/>
      <c r="S1335" s="33"/>
      <c r="T1335" s="32"/>
      <c r="U1335" s="32"/>
      <c r="V1335" s="32"/>
      <c r="W1335" s="86"/>
      <c r="X1335" s="86"/>
      <c r="Y1335" s="86"/>
      <c r="Z1335" s="86"/>
      <c r="AA1335" s="86"/>
      <c r="AB1335" s="86"/>
      <c r="AC1335" s="33"/>
      <c r="AD1335" s="33"/>
      <c r="AE1335" s="4"/>
      <c r="AH1335" s="111" t="b">
        <v>0</v>
      </c>
      <c r="AJ1335" s="111" t="b">
        <v>0</v>
      </c>
      <c r="AL1335" s="121" t="s">
        <v>572</v>
      </c>
      <c r="AM1335" s="121" t="s">
        <v>573</v>
      </c>
    </row>
    <row r="1336" spans="4:39" ht="5.25" customHeight="1">
      <c r="D1336" s="102"/>
      <c r="E1336" s="102"/>
      <c r="F1336" s="102"/>
      <c r="G1336" s="102"/>
      <c r="H1336" s="33"/>
      <c r="I1336" s="33"/>
      <c r="J1336" s="33"/>
      <c r="K1336" s="33"/>
      <c r="L1336" s="33"/>
      <c r="M1336" s="33"/>
      <c r="N1336" s="33"/>
      <c r="O1336" s="33"/>
      <c r="P1336" s="33"/>
      <c r="Q1336" s="33"/>
      <c r="R1336" s="33"/>
      <c r="S1336" s="33"/>
      <c r="T1336" s="33"/>
      <c r="U1336" s="33"/>
      <c r="V1336" s="33"/>
      <c r="W1336" s="33"/>
      <c r="X1336" s="33"/>
      <c r="Y1336" s="33"/>
      <c r="Z1336" s="33"/>
      <c r="AA1336" s="33"/>
      <c r="AB1336" s="33"/>
      <c r="AC1336" s="33"/>
      <c r="AD1336" s="33"/>
      <c r="AE1336" s="4"/>
      <c r="AH1336" s="36">
        <f>IF(AH1335=TRUE,CONCATENATE(AL1335,";",AI1335),0)</f>
        <v>0</v>
      </c>
      <c r="AJ1336" s="36">
        <f>IF(AJ1335=TRUE,CONCATENATE(AM1335,";",AK1335),0)</f>
        <v>0</v>
      </c>
      <c r="AL1336" s="146"/>
      <c r="AM1336" s="146"/>
    </row>
    <row r="1337" spans="4:34" ht="18.75" customHeight="1">
      <c r="D1337" s="6" t="s">
        <v>257</v>
      </c>
      <c r="E1337" s="6"/>
      <c r="F1337" s="6"/>
      <c r="G1337" s="6"/>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H1337" s="146" t="str">
        <f>AH1332&amp;"@"&amp;AJ1332&amp;"@"&amp;AH1334&amp;"@"&amp;AJ1334&amp;"@"&amp;AH1336&amp;"@"&amp;AJ1336</f>
        <v>0@0@0@0@0@0</v>
      </c>
    </row>
    <row r="1338" spans="4:31" ht="5.25" customHeight="1">
      <c r="D1338" s="102"/>
      <c r="E1338" s="102"/>
      <c r="F1338" s="102"/>
      <c r="G1338" s="102"/>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3"/>
      <c r="AD1338" s="33"/>
      <c r="AE1338" s="4"/>
    </row>
    <row r="1339" spans="4:39" ht="15" customHeight="1">
      <c r="D1339" s="102"/>
      <c r="E1339" s="102"/>
      <c r="F1339" s="102"/>
      <c r="G1339" s="102"/>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3"/>
      <c r="AD1339" s="33"/>
      <c r="AE1339" s="4"/>
      <c r="AH1339" s="111" t="b">
        <v>0</v>
      </c>
      <c r="AJ1339" s="111" t="b">
        <v>0</v>
      </c>
      <c r="AL1339" s="121" t="s">
        <v>515</v>
      </c>
      <c r="AM1339" s="121" t="s">
        <v>516</v>
      </c>
    </row>
    <row r="1340" spans="4:39" ht="7.5" customHeight="1">
      <c r="D1340" s="102"/>
      <c r="E1340" s="102"/>
      <c r="F1340" s="102"/>
      <c r="G1340" s="102"/>
      <c r="H1340" s="33"/>
      <c r="I1340" s="33"/>
      <c r="J1340" s="33"/>
      <c r="K1340" s="33"/>
      <c r="L1340" s="33"/>
      <c r="M1340" s="33"/>
      <c r="N1340" s="33"/>
      <c r="O1340" s="33"/>
      <c r="P1340" s="33"/>
      <c r="Q1340" s="33"/>
      <c r="R1340" s="33"/>
      <c r="S1340" s="33"/>
      <c r="T1340" s="33"/>
      <c r="U1340" s="33"/>
      <c r="V1340" s="33"/>
      <c r="W1340" s="33"/>
      <c r="X1340" s="33"/>
      <c r="Y1340" s="33"/>
      <c r="Z1340" s="33"/>
      <c r="AA1340" s="33"/>
      <c r="AB1340" s="33"/>
      <c r="AC1340" s="33"/>
      <c r="AD1340" s="33"/>
      <c r="AE1340" s="4"/>
      <c r="AH1340" s="36">
        <f>IF(AH1339=TRUE,CONCATENATE(AL1339,";",AI1339),0)</f>
        <v>0</v>
      </c>
      <c r="AJ1340" s="36">
        <f>IF(AJ1339=TRUE,CONCATENATE(AM1339,";",AK1339),0)</f>
        <v>0</v>
      </c>
      <c r="AL1340" s="121"/>
      <c r="AM1340" s="121"/>
    </row>
    <row r="1341" spans="4:39" ht="15" customHeight="1">
      <c r="D1341" s="102"/>
      <c r="E1341" s="102"/>
      <c r="F1341" s="102"/>
      <c r="G1341" s="102"/>
      <c r="H1341" s="33"/>
      <c r="I1341" s="33"/>
      <c r="J1341" s="33"/>
      <c r="K1341" s="33"/>
      <c r="L1341" s="33"/>
      <c r="M1341" s="33"/>
      <c r="N1341" s="33"/>
      <c r="O1341" s="33"/>
      <c r="P1341" s="33"/>
      <c r="Q1341" s="33"/>
      <c r="R1341" s="33"/>
      <c r="S1341" s="33"/>
      <c r="T1341" s="33"/>
      <c r="U1341" s="33"/>
      <c r="V1341" s="33"/>
      <c r="W1341" s="32"/>
      <c r="X1341" s="32"/>
      <c r="Y1341" s="32"/>
      <c r="Z1341" s="153"/>
      <c r="AA1341" s="154"/>
      <c r="AB1341" s="155"/>
      <c r="AC1341" s="103" t="s">
        <v>284</v>
      </c>
      <c r="AD1341" s="103"/>
      <c r="AE1341" s="10"/>
      <c r="AH1341" s="111" t="b">
        <v>0</v>
      </c>
      <c r="AJ1341" s="111" t="b">
        <v>0</v>
      </c>
      <c r="AK1341" s="36">
        <f>Z1341</f>
        <v>0</v>
      </c>
      <c r="AL1341" s="121" t="s">
        <v>517</v>
      </c>
      <c r="AM1341" s="121" t="s">
        <v>519</v>
      </c>
    </row>
    <row r="1342" spans="4:36" ht="5.25" customHeight="1">
      <c r="D1342" s="102"/>
      <c r="E1342" s="102"/>
      <c r="F1342" s="102"/>
      <c r="G1342" s="102"/>
      <c r="H1342" s="33"/>
      <c r="I1342" s="33"/>
      <c r="J1342" s="33"/>
      <c r="K1342" s="33"/>
      <c r="L1342" s="33"/>
      <c r="M1342" s="33"/>
      <c r="N1342" s="33"/>
      <c r="O1342" s="33"/>
      <c r="P1342" s="33"/>
      <c r="Q1342" s="33"/>
      <c r="R1342" s="33"/>
      <c r="S1342" s="33"/>
      <c r="T1342" s="33"/>
      <c r="U1342" s="33"/>
      <c r="V1342" s="33"/>
      <c r="W1342" s="33"/>
      <c r="X1342" s="33"/>
      <c r="Y1342" s="33"/>
      <c r="Z1342" s="33"/>
      <c r="AA1342" s="33"/>
      <c r="AB1342" s="33"/>
      <c r="AC1342" s="33"/>
      <c r="AD1342" s="33"/>
      <c r="AE1342" s="4"/>
      <c r="AH1342" s="36">
        <f>IF(AH1341=TRUE,CONCATENATE(AL1341,";",AI1341),0)</f>
        <v>0</v>
      </c>
      <c r="AJ1342" s="36">
        <f>IF(AJ1341=TRUE,CONCATENATE(AM1341,";",AK1341),0)</f>
        <v>0</v>
      </c>
    </row>
    <row r="1343" spans="4:34" ht="15" customHeight="1">
      <c r="D1343" s="6"/>
      <c r="E1343" s="6"/>
      <c r="F1343" s="6"/>
      <c r="G1343" s="6"/>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H1343" s="146" t="str">
        <f>AH1340&amp;"@"&amp;AJ1340&amp;"@"&amp;AH1342&amp;"@"&amp;AJ1342</f>
        <v>0@0@0@0</v>
      </c>
    </row>
    <row r="1344" spans="2:31" ht="15" customHeight="1">
      <c r="B1344" s="19" t="s">
        <v>28</v>
      </c>
      <c r="C1344" s="5" t="s">
        <v>205</v>
      </c>
      <c r="D1344" s="6"/>
      <c r="E1344" s="6"/>
      <c r="F1344" s="6"/>
      <c r="G1344" s="6"/>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row>
    <row r="1345" spans="2:31" ht="4.5" customHeight="1">
      <c r="B1345" s="19"/>
      <c r="D1345" s="6"/>
      <c r="E1345" s="6"/>
      <c r="F1345" s="6"/>
      <c r="G1345" s="6"/>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row>
    <row r="1346" spans="3:31" ht="15" customHeight="1">
      <c r="C1346" s="5" t="s">
        <v>510</v>
      </c>
      <c r="D1346" s="6"/>
      <c r="E1346" s="6"/>
      <c r="F1346" s="6"/>
      <c r="G1346" s="6"/>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row>
    <row r="1347" spans="4:31" ht="4.5" customHeight="1">
      <c r="D1347" s="6"/>
      <c r="E1347" s="6"/>
      <c r="F1347" s="6"/>
      <c r="G1347" s="6"/>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row>
    <row r="1348" spans="4:31" ht="4.5" customHeight="1">
      <c r="D1348" s="102"/>
      <c r="E1348" s="102"/>
      <c r="F1348" s="102"/>
      <c r="G1348" s="102"/>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3"/>
      <c r="AD1348" s="4"/>
      <c r="AE1348" s="4"/>
    </row>
    <row r="1349" spans="4:39" ht="15" customHeight="1">
      <c r="D1349" s="102"/>
      <c r="E1349" s="102"/>
      <c r="F1349" s="102"/>
      <c r="G1349" s="102"/>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3"/>
      <c r="AD1349" s="4"/>
      <c r="AE1349" s="4"/>
      <c r="AH1349" s="111" t="b">
        <v>0</v>
      </c>
      <c r="AI1349" s="111" t="b">
        <v>0</v>
      </c>
      <c r="AL1349" s="121" t="s">
        <v>515</v>
      </c>
      <c r="AM1349" s="121" t="s">
        <v>516</v>
      </c>
    </row>
    <row r="1350" spans="4:39" ht="7.5" customHeight="1">
      <c r="D1350" s="102"/>
      <c r="E1350" s="102"/>
      <c r="F1350" s="102"/>
      <c r="G1350" s="102"/>
      <c r="H1350" s="33"/>
      <c r="I1350" s="33"/>
      <c r="J1350" s="33"/>
      <c r="K1350" s="33"/>
      <c r="L1350" s="33"/>
      <c r="M1350" s="33"/>
      <c r="N1350" s="33"/>
      <c r="O1350" s="33"/>
      <c r="P1350" s="33"/>
      <c r="Q1350" s="33"/>
      <c r="R1350" s="33"/>
      <c r="S1350" s="33"/>
      <c r="T1350" s="33"/>
      <c r="U1350" s="33"/>
      <c r="V1350" s="33"/>
      <c r="W1350" s="33"/>
      <c r="X1350" s="33"/>
      <c r="Y1350" s="33"/>
      <c r="Z1350" s="33"/>
      <c r="AA1350" s="33"/>
      <c r="AB1350" s="33"/>
      <c r="AC1350" s="33"/>
      <c r="AD1350" s="4"/>
      <c r="AE1350" s="4"/>
      <c r="AH1350" s="36">
        <f>IF(AH1349=TRUE,AL1349,0)</f>
        <v>0</v>
      </c>
      <c r="AI1350" s="36">
        <f>IF(AI1349=TRUE,AM1349,0)</f>
        <v>0</v>
      </c>
      <c r="AL1350" s="121"/>
      <c r="AM1350" s="121"/>
    </row>
    <row r="1351" spans="4:39" ht="15" customHeight="1">
      <c r="D1351" s="102"/>
      <c r="E1351" s="102"/>
      <c r="F1351" s="102"/>
      <c r="G1351" s="102"/>
      <c r="H1351" s="33"/>
      <c r="I1351" s="33"/>
      <c r="J1351" s="33"/>
      <c r="K1351" s="33"/>
      <c r="L1351" s="33"/>
      <c r="M1351" s="33"/>
      <c r="N1351" s="33"/>
      <c r="O1351" s="33"/>
      <c r="P1351" s="33"/>
      <c r="Q1351" s="33"/>
      <c r="R1351" s="33"/>
      <c r="S1351" s="33"/>
      <c r="T1351" s="33"/>
      <c r="U1351" s="33"/>
      <c r="V1351" s="33"/>
      <c r="W1351" s="33"/>
      <c r="X1351" s="33"/>
      <c r="Y1351" s="33"/>
      <c r="Z1351" s="33"/>
      <c r="AA1351" s="33"/>
      <c r="AB1351" s="33"/>
      <c r="AC1351" s="33"/>
      <c r="AD1351" s="4"/>
      <c r="AE1351" s="4"/>
      <c r="AH1351" s="111" t="b">
        <v>0</v>
      </c>
      <c r="AI1351" s="111" t="b">
        <v>0</v>
      </c>
      <c r="AL1351" s="121" t="s">
        <v>517</v>
      </c>
      <c r="AM1351" s="121" t="s">
        <v>519</v>
      </c>
    </row>
    <row r="1352" spans="4:39" ht="7.5" customHeight="1">
      <c r="D1352" s="102"/>
      <c r="E1352" s="102"/>
      <c r="F1352" s="102"/>
      <c r="G1352" s="102"/>
      <c r="H1352" s="33"/>
      <c r="I1352" s="33"/>
      <c r="J1352" s="33"/>
      <c r="K1352" s="33"/>
      <c r="L1352" s="33"/>
      <c r="M1352" s="33"/>
      <c r="N1352" s="33"/>
      <c r="O1352" s="33"/>
      <c r="P1352" s="33"/>
      <c r="Q1352" s="33"/>
      <c r="R1352" s="33"/>
      <c r="S1352" s="33"/>
      <c r="T1352" s="33"/>
      <c r="U1352" s="33"/>
      <c r="V1352" s="33"/>
      <c r="W1352" s="33"/>
      <c r="X1352" s="33"/>
      <c r="Y1352" s="33"/>
      <c r="Z1352" s="33"/>
      <c r="AA1352" s="33"/>
      <c r="AB1352" s="33"/>
      <c r="AC1352" s="33"/>
      <c r="AD1352" s="4"/>
      <c r="AE1352" s="4"/>
      <c r="AH1352" s="36">
        <f>IF(AH1351=TRUE,AL1351,0)</f>
        <v>0</v>
      </c>
      <c r="AI1352" s="36">
        <f>IF(AI1351=TRUE,AM1351,0)</f>
        <v>0</v>
      </c>
      <c r="AL1352" s="146"/>
      <c r="AM1352" s="146"/>
    </row>
    <row r="1353" spans="4:39" ht="15" customHeight="1">
      <c r="D1353" s="102"/>
      <c r="E1353" s="102"/>
      <c r="F1353" s="102"/>
      <c r="G1353" s="102"/>
      <c r="H1353" s="33"/>
      <c r="I1353" s="33"/>
      <c r="J1353" s="33"/>
      <c r="K1353" s="33"/>
      <c r="L1353" s="33"/>
      <c r="M1353" s="33"/>
      <c r="N1353" s="33"/>
      <c r="O1353" s="33"/>
      <c r="P1353" s="33"/>
      <c r="Q1353" s="33"/>
      <c r="R1353" s="33"/>
      <c r="S1353" s="33"/>
      <c r="T1353" s="33"/>
      <c r="U1353" s="33"/>
      <c r="V1353" s="33"/>
      <c r="W1353" s="33"/>
      <c r="X1353" s="33"/>
      <c r="Y1353" s="33"/>
      <c r="Z1353" s="33"/>
      <c r="AA1353" s="33"/>
      <c r="AB1353" s="33"/>
      <c r="AC1353" s="33"/>
      <c r="AD1353" s="4"/>
      <c r="AE1353" s="4"/>
      <c r="AH1353" s="111" t="b">
        <v>0</v>
      </c>
      <c r="AI1353" s="111" t="b">
        <v>0</v>
      </c>
      <c r="AL1353" s="121" t="s">
        <v>572</v>
      </c>
      <c r="AM1353" s="121" t="s">
        <v>573</v>
      </c>
    </row>
    <row r="1354" spans="4:39" ht="7.5" customHeight="1">
      <c r="D1354" s="102"/>
      <c r="E1354" s="102"/>
      <c r="F1354" s="102"/>
      <c r="G1354" s="102"/>
      <c r="H1354" s="33"/>
      <c r="I1354" s="33"/>
      <c r="J1354" s="33"/>
      <c r="K1354" s="33"/>
      <c r="L1354" s="33"/>
      <c r="M1354" s="33"/>
      <c r="N1354" s="33"/>
      <c r="O1354" s="33"/>
      <c r="P1354" s="33"/>
      <c r="Q1354" s="33"/>
      <c r="R1354" s="33"/>
      <c r="S1354" s="33"/>
      <c r="T1354" s="33"/>
      <c r="U1354" s="33"/>
      <c r="V1354" s="33"/>
      <c r="W1354" s="33"/>
      <c r="X1354" s="33"/>
      <c r="Y1354" s="33"/>
      <c r="Z1354" s="33"/>
      <c r="AA1354" s="33"/>
      <c r="AB1354" s="33"/>
      <c r="AC1354" s="33"/>
      <c r="AD1354" s="4"/>
      <c r="AE1354" s="4"/>
      <c r="AH1354" s="36">
        <f>IF(AH1353=TRUE,AL1353,0)</f>
        <v>0</v>
      </c>
      <c r="AI1354" s="36">
        <f>IF(AI1353=TRUE,AM1353,0)</f>
        <v>0</v>
      </c>
      <c r="AL1354" s="121"/>
      <c r="AM1354" s="121"/>
    </row>
    <row r="1355" spans="4:39" ht="15" customHeight="1">
      <c r="D1355" s="102"/>
      <c r="E1355" s="102"/>
      <c r="F1355" s="102"/>
      <c r="G1355" s="102"/>
      <c r="H1355" s="33"/>
      <c r="I1355" s="33"/>
      <c r="J1355" s="33"/>
      <c r="K1355" s="33"/>
      <c r="L1355" s="33"/>
      <c r="M1355" s="33"/>
      <c r="N1355" s="33"/>
      <c r="O1355" s="33"/>
      <c r="P1355" s="33"/>
      <c r="Q1355" s="33"/>
      <c r="R1355" s="33"/>
      <c r="S1355" s="33"/>
      <c r="T1355" s="33"/>
      <c r="U1355" s="33"/>
      <c r="V1355" s="33"/>
      <c r="W1355" s="33"/>
      <c r="X1355" s="33"/>
      <c r="Y1355" s="33"/>
      <c r="Z1355" s="33"/>
      <c r="AA1355" s="33"/>
      <c r="AB1355" s="33"/>
      <c r="AC1355" s="33"/>
      <c r="AD1355" s="4"/>
      <c r="AE1355" s="4"/>
      <c r="AH1355" s="111" t="b">
        <v>0</v>
      </c>
      <c r="AI1355" s="111" t="b">
        <v>0</v>
      </c>
      <c r="AL1355" s="121" t="s">
        <v>547</v>
      </c>
      <c r="AM1355" s="121" t="s">
        <v>574</v>
      </c>
    </row>
    <row r="1356" spans="4:39" ht="7.5" customHeight="1">
      <c r="D1356" s="102"/>
      <c r="E1356" s="102"/>
      <c r="F1356" s="102"/>
      <c r="G1356" s="102"/>
      <c r="H1356" s="33"/>
      <c r="I1356" s="33"/>
      <c r="J1356" s="33"/>
      <c r="K1356" s="33"/>
      <c r="L1356" s="33"/>
      <c r="M1356" s="33"/>
      <c r="N1356" s="33"/>
      <c r="O1356" s="33"/>
      <c r="P1356" s="33"/>
      <c r="Q1356" s="33"/>
      <c r="R1356" s="33"/>
      <c r="S1356" s="33"/>
      <c r="T1356" s="33"/>
      <c r="U1356" s="33"/>
      <c r="V1356" s="33"/>
      <c r="W1356" s="33"/>
      <c r="X1356" s="33"/>
      <c r="Y1356" s="33"/>
      <c r="Z1356" s="33"/>
      <c r="AA1356" s="33"/>
      <c r="AB1356" s="33"/>
      <c r="AC1356" s="33"/>
      <c r="AD1356" s="4"/>
      <c r="AE1356" s="4"/>
      <c r="AH1356" s="36">
        <f>IF(AH1355=TRUE,AL1355,0)</f>
        <v>0</v>
      </c>
      <c r="AI1356" s="36">
        <f>IF(AI1355=TRUE,AM1355,0)</f>
        <v>0</v>
      </c>
      <c r="AL1356" s="146"/>
      <c r="AM1356" s="146"/>
    </row>
    <row r="1357" spans="4:39" ht="15" customHeight="1">
      <c r="D1357" s="102"/>
      <c r="E1357" s="102"/>
      <c r="F1357" s="102"/>
      <c r="G1357" s="102"/>
      <c r="H1357" s="33"/>
      <c r="I1357" s="33"/>
      <c r="J1357" s="33"/>
      <c r="K1357" s="33"/>
      <c r="L1357" s="33"/>
      <c r="M1357" s="33"/>
      <c r="N1357" s="33"/>
      <c r="O1357" s="33"/>
      <c r="P1357" s="33"/>
      <c r="Q1357" s="33"/>
      <c r="R1357" s="33"/>
      <c r="S1357" s="33"/>
      <c r="T1357" s="33"/>
      <c r="U1357" s="33"/>
      <c r="V1357" s="33"/>
      <c r="W1357" s="33"/>
      <c r="X1357" s="33"/>
      <c r="Y1357" s="33"/>
      <c r="Z1357" s="33"/>
      <c r="AA1357" s="33"/>
      <c r="AB1357" s="33"/>
      <c r="AC1357" s="33"/>
      <c r="AD1357" s="4"/>
      <c r="AE1357" s="4"/>
      <c r="AH1357" s="111" t="b">
        <v>0</v>
      </c>
      <c r="AI1357" s="111" t="b">
        <v>0</v>
      </c>
      <c r="AL1357" s="121" t="s">
        <v>548</v>
      </c>
      <c r="AM1357" s="121" t="s">
        <v>549</v>
      </c>
    </row>
    <row r="1358" spans="4:39" ht="7.5" customHeight="1">
      <c r="D1358" s="102"/>
      <c r="E1358" s="102"/>
      <c r="F1358" s="102"/>
      <c r="G1358" s="102"/>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3"/>
      <c r="AD1358" s="4"/>
      <c r="AE1358" s="4"/>
      <c r="AH1358" s="36">
        <f>IF(AH1357=TRUE,AL1357,0)</f>
        <v>0</v>
      </c>
      <c r="AI1358" s="36">
        <f>IF(AI1357=TRUE,AM1357,0)</f>
        <v>0</v>
      </c>
      <c r="AL1358" s="146"/>
      <c r="AM1358" s="146"/>
    </row>
    <row r="1359" spans="4:39" ht="15" customHeight="1">
      <c r="D1359" s="102"/>
      <c r="E1359" s="102"/>
      <c r="F1359" s="102"/>
      <c r="G1359" s="102"/>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3"/>
      <c r="AD1359" s="4"/>
      <c r="AE1359" s="4"/>
      <c r="AH1359" s="111" t="b">
        <v>0</v>
      </c>
      <c r="AI1359" s="111" t="b">
        <v>0</v>
      </c>
      <c r="AL1359" s="121" t="s">
        <v>575</v>
      </c>
      <c r="AM1359" s="121" t="s">
        <v>550</v>
      </c>
    </row>
    <row r="1360" spans="4:39" ht="4.5" customHeight="1">
      <c r="D1360" s="102"/>
      <c r="E1360" s="102"/>
      <c r="F1360" s="102"/>
      <c r="G1360" s="102"/>
      <c r="H1360" s="33"/>
      <c r="I1360" s="33"/>
      <c r="J1360" s="33"/>
      <c r="K1360" s="33"/>
      <c r="L1360" s="33"/>
      <c r="M1360" s="33"/>
      <c r="N1360" s="33"/>
      <c r="O1360" s="33"/>
      <c r="P1360" s="33"/>
      <c r="Q1360" s="33"/>
      <c r="R1360" s="33"/>
      <c r="S1360" s="33"/>
      <c r="T1360" s="33"/>
      <c r="U1360" s="33"/>
      <c r="V1360" s="33"/>
      <c r="W1360" s="33"/>
      <c r="X1360" s="33"/>
      <c r="Y1360" s="33"/>
      <c r="Z1360" s="33"/>
      <c r="AA1360" s="33"/>
      <c r="AB1360" s="33"/>
      <c r="AC1360" s="33"/>
      <c r="AD1360" s="4"/>
      <c r="AE1360" s="4"/>
      <c r="AH1360" s="36">
        <f>IF(AH1359=TRUE,AL1359,0)</f>
        <v>0</v>
      </c>
      <c r="AI1360" s="36">
        <f>IF(AI1359=TRUE,AM1359,0)</f>
        <v>0</v>
      </c>
      <c r="AL1360" s="121"/>
      <c r="AM1360" s="121"/>
    </row>
    <row r="1361" spans="3:34" ht="15" customHeight="1">
      <c r="C1361" s="5" t="s">
        <v>511</v>
      </c>
      <c r="D1361" s="6"/>
      <c r="E1361" s="6"/>
      <c r="F1361" s="6"/>
      <c r="G1361" s="6"/>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H1361" s="146" t="str">
        <f>AH1350&amp;"@"&amp;AI1350&amp;"@"&amp;AH1352&amp;"@"&amp;AI1352&amp;"@"&amp;AH1354&amp;"@"&amp;AI1354&amp;"@"&amp;AH1356&amp;"@"&amp;AI1356&amp;"@"&amp;AH1358&amp;"@"&amp;AI1358&amp;"@"&amp;AH1360&amp;"@"&amp;AI1360</f>
        <v>0@0@0@0@0@0@0@0@0@0@0@0</v>
      </c>
    </row>
    <row r="1362" spans="4:31" ht="4.5" customHeight="1">
      <c r="D1362" s="6"/>
      <c r="E1362" s="6"/>
      <c r="F1362" s="6"/>
      <c r="G1362" s="6"/>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row>
    <row r="1363" spans="4:31" ht="4.5" customHeight="1">
      <c r="D1363" s="102"/>
      <c r="E1363" s="102"/>
      <c r="F1363" s="102"/>
      <c r="G1363" s="102"/>
      <c r="H1363" s="33"/>
      <c r="I1363" s="33"/>
      <c r="J1363" s="33"/>
      <c r="K1363" s="33"/>
      <c r="L1363" s="33"/>
      <c r="M1363" s="33"/>
      <c r="N1363" s="33"/>
      <c r="O1363" s="33"/>
      <c r="P1363" s="33"/>
      <c r="Q1363" s="33"/>
      <c r="R1363" s="33"/>
      <c r="S1363" s="33"/>
      <c r="T1363" s="33"/>
      <c r="U1363" s="33"/>
      <c r="V1363" s="33"/>
      <c r="W1363" s="33"/>
      <c r="X1363" s="33"/>
      <c r="Y1363" s="33"/>
      <c r="Z1363" s="33"/>
      <c r="AA1363" s="33"/>
      <c r="AB1363" s="33"/>
      <c r="AC1363" s="33"/>
      <c r="AD1363" s="4"/>
      <c r="AE1363" s="4"/>
    </row>
    <row r="1364" spans="4:39" ht="15" customHeight="1">
      <c r="D1364" s="102"/>
      <c r="E1364" s="102"/>
      <c r="F1364" s="102"/>
      <c r="G1364" s="102"/>
      <c r="H1364" s="33"/>
      <c r="I1364" s="33"/>
      <c r="J1364" s="33"/>
      <c r="K1364" s="33"/>
      <c r="L1364" s="33"/>
      <c r="M1364" s="33"/>
      <c r="N1364" s="33"/>
      <c r="O1364" s="33"/>
      <c r="P1364" s="33"/>
      <c r="Q1364" s="33"/>
      <c r="R1364" s="33"/>
      <c r="S1364" s="33"/>
      <c r="T1364" s="33"/>
      <c r="U1364" s="33"/>
      <c r="V1364" s="33"/>
      <c r="W1364" s="33"/>
      <c r="X1364" s="33"/>
      <c r="Y1364" s="33"/>
      <c r="Z1364" s="33"/>
      <c r="AA1364" s="33"/>
      <c r="AB1364" s="33"/>
      <c r="AC1364" s="33"/>
      <c r="AD1364" s="4"/>
      <c r="AE1364" s="4"/>
      <c r="AH1364" s="111" t="b">
        <v>0</v>
      </c>
      <c r="AI1364" s="111" t="b">
        <v>0</v>
      </c>
      <c r="AL1364" s="121" t="s">
        <v>515</v>
      </c>
      <c r="AM1364" s="121" t="s">
        <v>516</v>
      </c>
    </row>
    <row r="1365" spans="4:39" ht="7.5" customHeight="1">
      <c r="D1365" s="102"/>
      <c r="E1365" s="102"/>
      <c r="F1365" s="102"/>
      <c r="G1365" s="102"/>
      <c r="H1365" s="33"/>
      <c r="I1365" s="33"/>
      <c r="J1365" s="33"/>
      <c r="K1365" s="33"/>
      <c r="L1365" s="33"/>
      <c r="M1365" s="33"/>
      <c r="N1365" s="33"/>
      <c r="O1365" s="33"/>
      <c r="P1365" s="33"/>
      <c r="Q1365" s="33"/>
      <c r="R1365" s="33"/>
      <c r="S1365" s="33"/>
      <c r="T1365" s="33"/>
      <c r="U1365" s="33"/>
      <c r="V1365" s="33"/>
      <c r="W1365" s="33"/>
      <c r="X1365" s="33"/>
      <c r="Y1365" s="33"/>
      <c r="Z1365" s="33"/>
      <c r="AA1365" s="33"/>
      <c r="AB1365" s="33"/>
      <c r="AC1365" s="33"/>
      <c r="AD1365" s="4"/>
      <c r="AE1365" s="4"/>
      <c r="AH1365" s="36">
        <f>IF(AH1364=TRUE,AL1364,0)</f>
        <v>0</v>
      </c>
      <c r="AI1365" s="36">
        <f>IF(AI1364=TRUE,AM1364,0)</f>
        <v>0</v>
      </c>
      <c r="AL1365" s="121"/>
      <c r="AM1365" s="121"/>
    </row>
    <row r="1366" spans="4:39" ht="15" customHeight="1">
      <c r="D1366" s="102"/>
      <c r="E1366" s="102"/>
      <c r="F1366" s="102"/>
      <c r="G1366" s="102"/>
      <c r="H1366" s="33"/>
      <c r="I1366" s="33"/>
      <c r="J1366" s="33"/>
      <c r="K1366" s="33"/>
      <c r="L1366" s="33"/>
      <c r="M1366" s="33"/>
      <c r="N1366" s="33"/>
      <c r="O1366" s="33"/>
      <c r="P1366" s="33"/>
      <c r="Q1366" s="33"/>
      <c r="R1366" s="33"/>
      <c r="S1366" s="33"/>
      <c r="T1366" s="33"/>
      <c r="U1366" s="33"/>
      <c r="V1366" s="33"/>
      <c r="W1366" s="33"/>
      <c r="X1366" s="33"/>
      <c r="Y1366" s="33"/>
      <c r="Z1366" s="33"/>
      <c r="AA1366" s="33"/>
      <c r="AB1366" s="33"/>
      <c r="AC1366" s="33"/>
      <c r="AD1366" s="4"/>
      <c r="AE1366" s="4"/>
      <c r="AH1366" s="111" t="b">
        <v>0</v>
      </c>
      <c r="AI1366" s="111" t="b">
        <v>0</v>
      </c>
      <c r="AL1366" s="121" t="s">
        <v>517</v>
      </c>
      <c r="AM1366" s="121" t="s">
        <v>519</v>
      </c>
    </row>
    <row r="1367" spans="4:39" ht="7.5" customHeight="1">
      <c r="D1367" s="102"/>
      <c r="E1367" s="102"/>
      <c r="F1367" s="102"/>
      <c r="G1367" s="102"/>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3"/>
      <c r="AD1367" s="4"/>
      <c r="AE1367" s="4"/>
      <c r="AH1367" s="36">
        <f>IF(AH1366=TRUE,AL1366,0)</f>
        <v>0</v>
      </c>
      <c r="AI1367" s="36">
        <f>IF(AI1366=TRUE,AM1366,0)</f>
        <v>0</v>
      </c>
      <c r="AL1367" s="146"/>
      <c r="AM1367" s="146"/>
    </row>
    <row r="1368" spans="4:39" ht="15" customHeight="1">
      <c r="D1368" s="102"/>
      <c r="E1368" s="102"/>
      <c r="F1368" s="102"/>
      <c r="G1368" s="102"/>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3"/>
      <c r="AD1368" s="4"/>
      <c r="AE1368" s="4"/>
      <c r="AH1368" s="111" t="b">
        <v>0</v>
      </c>
      <c r="AI1368" s="111" t="b">
        <v>0</v>
      </c>
      <c r="AL1368" s="121" t="s">
        <v>572</v>
      </c>
      <c r="AM1368" s="121" t="s">
        <v>573</v>
      </c>
    </row>
    <row r="1369" spans="4:39" ht="3.75" customHeight="1">
      <c r="D1369" s="102"/>
      <c r="E1369" s="102"/>
      <c r="F1369" s="102"/>
      <c r="G1369" s="102"/>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3"/>
      <c r="AD1369" s="4"/>
      <c r="AE1369" s="4"/>
      <c r="AL1369" s="121"/>
      <c r="AM1369" s="121"/>
    </row>
    <row r="1370" spans="4:39" ht="3.75" customHeight="1">
      <c r="D1370" s="102"/>
      <c r="E1370" s="102"/>
      <c r="F1370" s="102"/>
      <c r="G1370" s="102"/>
      <c r="H1370" s="33"/>
      <c r="I1370" s="33"/>
      <c r="J1370" s="33"/>
      <c r="K1370" s="33"/>
      <c r="L1370" s="33"/>
      <c r="M1370" s="33"/>
      <c r="N1370" s="33"/>
      <c r="O1370" s="33"/>
      <c r="P1370" s="33"/>
      <c r="Q1370" s="33"/>
      <c r="R1370" s="33"/>
      <c r="S1370" s="33"/>
      <c r="T1370" s="33"/>
      <c r="U1370" s="33"/>
      <c r="V1370" s="33"/>
      <c r="W1370" s="33"/>
      <c r="X1370" s="33"/>
      <c r="Y1370" s="33"/>
      <c r="Z1370" s="33"/>
      <c r="AA1370" s="33"/>
      <c r="AB1370" s="33"/>
      <c r="AC1370" s="33"/>
      <c r="AD1370" s="4"/>
      <c r="AE1370" s="4"/>
      <c r="AH1370" s="36">
        <f>IF(AH1368=TRUE,AL1368,0)</f>
        <v>0</v>
      </c>
      <c r="AI1370" s="36">
        <f>IF(AI1368=TRUE,AM1368,0)</f>
        <v>0</v>
      </c>
      <c r="AL1370" s="121"/>
      <c r="AM1370" s="121"/>
    </row>
    <row r="1371" spans="4:39" ht="15" customHeight="1">
      <c r="D1371" s="102"/>
      <c r="E1371" s="102"/>
      <c r="F1371" s="102"/>
      <c r="G1371" s="102"/>
      <c r="H1371" s="33"/>
      <c r="I1371" s="33"/>
      <c r="J1371" s="33"/>
      <c r="K1371" s="33"/>
      <c r="L1371" s="33"/>
      <c r="M1371" s="33"/>
      <c r="N1371" s="33"/>
      <c r="O1371" s="33"/>
      <c r="P1371" s="33"/>
      <c r="Q1371" s="33"/>
      <c r="R1371" s="33"/>
      <c r="S1371" s="33"/>
      <c r="T1371" s="33"/>
      <c r="U1371" s="33"/>
      <c r="V1371" s="33"/>
      <c r="W1371" s="33"/>
      <c r="X1371" s="33"/>
      <c r="Y1371" s="33"/>
      <c r="Z1371" s="33"/>
      <c r="AA1371" s="33"/>
      <c r="AB1371" s="33"/>
      <c r="AC1371" s="33"/>
      <c r="AD1371" s="4"/>
      <c r="AE1371" s="4"/>
      <c r="AH1371" s="111" t="b">
        <v>0</v>
      </c>
      <c r="AI1371" s="111" t="b">
        <v>0</v>
      </c>
      <c r="AL1371" s="121" t="s">
        <v>547</v>
      </c>
      <c r="AM1371" s="121" t="s">
        <v>574</v>
      </c>
    </row>
    <row r="1372" spans="4:39" ht="7.5" customHeight="1">
      <c r="D1372" s="102"/>
      <c r="E1372" s="102"/>
      <c r="F1372" s="102"/>
      <c r="G1372" s="102"/>
      <c r="H1372" s="33"/>
      <c r="I1372" s="33"/>
      <c r="J1372" s="33"/>
      <c r="K1372" s="33"/>
      <c r="L1372" s="33"/>
      <c r="M1372" s="33"/>
      <c r="N1372" s="33"/>
      <c r="O1372" s="33"/>
      <c r="P1372" s="33"/>
      <c r="Q1372" s="33"/>
      <c r="R1372" s="33"/>
      <c r="S1372" s="33"/>
      <c r="T1372" s="33"/>
      <c r="U1372" s="33"/>
      <c r="V1372" s="33"/>
      <c r="W1372" s="33"/>
      <c r="X1372" s="33"/>
      <c r="Y1372" s="33"/>
      <c r="Z1372" s="33"/>
      <c r="AA1372" s="33"/>
      <c r="AB1372" s="33"/>
      <c r="AC1372" s="33"/>
      <c r="AD1372" s="4"/>
      <c r="AE1372" s="4"/>
      <c r="AH1372" s="36">
        <f>IF(AH1371=TRUE,AL1371,0)</f>
        <v>0</v>
      </c>
      <c r="AI1372" s="36">
        <f>IF(AI1371=TRUE,AM1371,0)</f>
        <v>0</v>
      </c>
      <c r="AL1372" s="146"/>
      <c r="AM1372" s="146"/>
    </row>
    <row r="1373" spans="4:39" ht="15" customHeight="1">
      <c r="D1373" s="102"/>
      <c r="E1373" s="102"/>
      <c r="F1373" s="102"/>
      <c r="G1373" s="102"/>
      <c r="H1373" s="33"/>
      <c r="I1373" s="33"/>
      <c r="J1373" s="33"/>
      <c r="K1373" s="33"/>
      <c r="L1373" s="33"/>
      <c r="M1373" s="33"/>
      <c r="N1373" s="33"/>
      <c r="O1373" s="33"/>
      <c r="P1373" s="33"/>
      <c r="Q1373" s="33"/>
      <c r="R1373" s="33"/>
      <c r="S1373" s="33"/>
      <c r="T1373" s="33"/>
      <c r="U1373" s="33"/>
      <c r="V1373" s="33"/>
      <c r="W1373" s="33"/>
      <c r="X1373" s="33"/>
      <c r="Y1373" s="33"/>
      <c r="Z1373" s="33"/>
      <c r="AA1373" s="33"/>
      <c r="AB1373" s="33"/>
      <c r="AC1373" s="33"/>
      <c r="AD1373" s="4"/>
      <c r="AE1373" s="4"/>
      <c r="AH1373" s="111" t="b">
        <v>0</v>
      </c>
      <c r="AI1373" s="111" t="b">
        <v>0</v>
      </c>
      <c r="AL1373" s="121" t="s">
        <v>548</v>
      </c>
      <c r="AM1373" s="121" t="s">
        <v>549</v>
      </c>
    </row>
    <row r="1374" spans="4:39" ht="7.5" customHeight="1">
      <c r="D1374" s="102"/>
      <c r="E1374" s="102"/>
      <c r="F1374" s="102"/>
      <c r="G1374" s="102"/>
      <c r="H1374" s="33"/>
      <c r="I1374" s="33"/>
      <c r="J1374" s="33"/>
      <c r="K1374" s="33"/>
      <c r="L1374" s="33"/>
      <c r="M1374" s="33"/>
      <c r="N1374" s="33"/>
      <c r="O1374" s="33"/>
      <c r="P1374" s="33"/>
      <c r="Q1374" s="33"/>
      <c r="R1374" s="33"/>
      <c r="S1374" s="33"/>
      <c r="T1374" s="33"/>
      <c r="U1374" s="33"/>
      <c r="V1374" s="33"/>
      <c r="W1374" s="33"/>
      <c r="X1374" s="33"/>
      <c r="Y1374" s="33"/>
      <c r="Z1374" s="33"/>
      <c r="AA1374" s="33"/>
      <c r="AB1374" s="33"/>
      <c r="AC1374" s="33"/>
      <c r="AD1374" s="4"/>
      <c r="AE1374" s="4"/>
      <c r="AH1374" s="36">
        <f>IF(AH1373=TRUE,AL1373,0)</f>
        <v>0</v>
      </c>
      <c r="AI1374" s="36">
        <f>IF(AI1373=TRUE,AM1373,0)</f>
        <v>0</v>
      </c>
      <c r="AL1374" s="146"/>
      <c r="AM1374" s="146"/>
    </row>
    <row r="1375" spans="4:39" ht="15" customHeight="1">
      <c r="D1375" s="102"/>
      <c r="E1375" s="102"/>
      <c r="F1375" s="102"/>
      <c r="G1375" s="102"/>
      <c r="H1375" s="33"/>
      <c r="I1375" s="33"/>
      <c r="J1375" s="33"/>
      <c r="K1375" s="33"/>
      <c r="L1375" s="33"/>
      <c r="M1375" s="33"/>
      <c r="N1375" s="33"/>
      <c r="O1375" s="33"/>
      <c r="P1375" s="33"/>
      <c r="Q1375" s="33"/>
      <c r="R1375" s="33"/>
      <c r="S1375" s="33"/>
      <c r="T1375" s="33"/>
      <c r="U1375" s="33"/>
      <c r="V1375" s="33"/>
      <c r="W1375" s="33"/>
      <c r="X1375" s="33"/>
      <c r="Y1375" s="33"/>
      <c r="Z1375" s="33"/>
      <c r="AA1375" s="33"/>
      <c r="AB1375" s="33"/>
      <c r="AC1375" s="33"/>
      <c r="AD1375" s="4"/>
      <c r="AE1375" s="4"/>
      <c r="AH1375" s="111" t="b">
        <v>0</v>
      </c>
      <c r="AI1375" s="111" t="b">
        <v>0</v>
      </c>
      <c r="AL1375" s="121" t="s">
        <v>575</v>
      </c>
      <c r="AM1375" s="121" t="s">
        <v>550</v>
      </c>
    </row>
    <row r="1376" spans="4:39" ht="7.5" customHeight="1">
      <c r="D1376" s="102"/>
      <c r="E1376" s="102"/>
      <c r="F1376" s="102"/>
      <c r="G1376" s="102"/>
      <c r="H1376" s="33"/>
      <c r="I1376" s="33"/>
      <c r="J1376" s="33"/>
      <c r="K1376" s="33"/>
      <c r="L1376" s="33"/>
      <c r="M1376" s="33"/>
      <c r="N1376" s="33"/>
      <c r="O1376" s="33"/>
      <c r="P1376" s="33"/>
      <c r="Q1376" s="33"/>
      <c r="R1376" s="33"/>
      <c r="S1376" s="33"/>
      <c r="T1376" s="33"/>
      <c r="U1376" s="33"/>
      <c r="V1376" s="33"/>
      <c r="W1376" s="33"/>
      <c r="X1376" s="33"/>
      <c r="Y1376" s="33"/>
      <c r="Z1376" s="33"/>
      <c r="AA1376" s="33"/>
      <c r="AB1376" s="33"/>
      <c r="AC1376" s="33"/>
      <c r="AD1376" s="4"/>
      <c r="AE1376" s="4"/>
      <c r="AH1376" s="36">
        <f>IF(AH1375=TRUE,AL1375,0)</f>
        <v>0</v>
      </c>
      <c r="AI1376" s="36">
        <f>IF(AI1375=TRUE,AM1375,0)</f>
        <v>0</v>
      </c>
      <c r="AL1376" s="121"/>
      <c r="AM1376" s="121"/>
    </row>
    <row r="1377" spans="4:39" ht="15" customHeight="1">
      <c r="D1377" s="102"/>
      <c r="E1377" s="102"/>
      <c r="F1377" s="102"/>
      <c r="G1377" s="102"/>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3"/>
      <c r="AD1377" s="4"/>
      <c r="AE1377" s="4"/>
      <c r="AH1377" s="111" t="b">
        <v>0</v>
      </c>
      <c r="AI1377" s="111" t="b">
        <v>0</v>
      </c>
      <c r="AL1377" s="121" t="s">
        <v>551</v>
      </c>
      <c r="AM1377" s="121" t="s">
        <v>552</v>
      </c>
    </row>
    <row r="1378" spans="4:39" ht="7.5" customHeight="1">
      <c r="D1378" s="102"/>
      <c r="E1378" s="102"/>
      <c r="F1378" s="102"/>
      <c r="G1378" s="102"/>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3"/>
      <c r="AD1378" s="4"/>
      <c r="AE1378" s="4"/>
      <c r="AH1378" s="36">
        <f>IF(AH1377=TRUE,AL1377,0)</f>
        <v>0</v>
      </c>
      <c r="AI1378" s="36">
        <f>IF(AI1377=TRUE,AM1377,0)</f>
        <v>0</v>
      </c>
      <c r="AL1378" s="121"/>
      <c r="AM1378" s="121"/>
    </row>
    <row r="1379" spans="4:39" ht="15" customHeight="1">
      <c r="D1379" s="102"/>
      <c r="E1379" s="102"/>
      <c r="F1379" s="102"/>
      <c r="G1379" s="102"/>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3"/>
      <c r="AD1379" s="4"/>
      <c r="AE1379" s="4"/>
      <c r="AH1379" s="111" t="b">
        <v>0</v>
      </c>
      <c r="AL1379" s="121" t="s">
        <v>553</v>
      </c>
      <c r="AM1379" s="121"/>
    </row>
    <row r="1380" spans="4:39" ht="15" customHeight="1">
      <c r="D1380" s="6"/>
      <c r="E1380" s="6"/>
      <c r="F1380" s="6"/>
      <c r="G1380" s="6"/>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H1380" s="36">
        <f>IF(AH1379=TRUE,AL1379,0)</f>
        <v>0</v>
      </c>
      <c r="AL1380" s="146"/>
      <c r="AM1380" s="146"/>
    </row>
    <row r="1381" spans="2:34" ht="15" customHeight="1">
      <c r="B1381" s="19" t="s">
        <v>29</v>
      </c>
      <c r="C1381" s="5" t="s">
        <v>206</v>
      </c>
      <c r="D1381" s="6"/>
      <c r="E1381" s="6"/>
      <c r="F1381" s="6"/>
      <c r="G1381" s="6"/>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H1381" s="146" t="str">
        <f>AH1365&amp;"@"&amp;AI1365&amp;"@"&amp;AH1367&amp;"@"&amp;AI1367&amp;"@"&amp;AH1370&amp;"@"&amp;AI1370&amp;"@"&amp;AH1372&amp;"@"&amp;AI1372&amp;"@"&amp;AH1374&amp;"@"&amp;AI1374&amp;"@"&amp;AH1376&amp;"@"&amp;AI1376&amp;"@"&amp;AH1378&amp;"@"&amp;AI1378&amp;"@"&amp;AH1380</f>
        <v>0@0@0@0@0@0@0@0@0@0@0@0@0@0@0</v>
      </c>
    </row>
    <row r="1382" spans="4:31" ht="4.5" customHeight="1">
      <c r="D1382" s="6"/>
      <c r="E1382" s="6"/>
      <c r="F1382" s="6"/>
      <c r="G1382" s="6"/>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row>
    <row r="1383" spans="4:31" ht="45" customHeight="1">
      <c r="D1383" s="167" t="s">
        <v>729</v>
      </c>
      <c r="E1383" s="167"/>
      <c r="F1383" s="167"/>
      <c r="G1383" s="167"/>
      <c r="H1383" s="167"/>
      <c r="I1383" s="167"/>
      <c r="J1383" s="167"/>
      <c r="K1383" s="167"/>
      <c r="L1383" s="167"/>
      <c r="M1383" s="167"/>
      <c r="N1383" s="167"/>
      <c r="O1383" s="167"/>
      <c r="P1383" s="167"/>
      <c r="Q1383" s="167"/>
      <c r="R1383" s="167"/>
      <c r="S1383" s="167"/>
      <c r="T1383" s="167"/>
      <c r="U1383" s="167"/>
      <c r="V1383" s="167"/>
      <c r="W1383" s="167"/>
      <c r="X1383" s="167"/>
      <c r="Y1383" s="167"/>
      <c r="Z1383" s="167"/>
      <c r="AA1383" s="167"/>
      <c r="AB1383" s="167"/>
      <c r="AC1383" s="167"/>
      <c r="AD1383" s="167"/>
      <c r="AE1383" s="167"/>
    </row>
    <row r="1384" spans="4:31" ht="4.5" customHeight="1">
      <c r="D1384" s="6"/>
      <c r="E1384" s="6"/>
      <c r="F1384" s="6"/>
      <c r="G1384" s="6"/>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row>
    <row r="1385" spans="2:34" ht="15" customHeight="1">
      <c r="B1385" s="62" t="str">
        <f>IF(AG1385=TRUE,"未記入","")</f>
        <v>未記入</v>
      </c>
      <c r="D1385" s="102"/>
      <c r="E1385" s="102"/>
      <c r="F1385" s="102"/>
      <c r="G1385" s="102"/>
      <c r="H1385" s="33"/>
      <c r="I1385" s="33"/>
      <c r="J1385" s="33"/>
      <c r="K1385" s="33"/>
      <c r="L1385" s="33"/>
      <c r="M1385" s="33"/>
      <c r="N1385" s="33"/>
      <c r="O1385" s="33"/>
      <c r="P1385" s="33"/>
      <c r="Q1385" s="33"/>
      <c r="R1385" s="33"/>
      <c r="S1385" s="33"/>
      <c r="T1385" s="4"/>
      <c r="U1385" s="4"/>
      <c r="V1385" s="4"/>
      <c r="W1385" s="4"/>
      <c r="X1385" s="4"/>
      <c r="Y1385" s="4"/>
      <c r="Z1385" s="4"/>
      <c r="AA1385" s="4"/>
      <c r="AB1385" s="4"/>
      <c r="AC1385" s="4"/>
      <c r="AD1385" s="4"/>
      <c r="AE1385" s="4"/>
      <c r="AG1385" s="36" t="b">
        <f>IF(OR(AH1385=1,AH1385=2),FALSE,TRUE)</f>
        <v>1</v>
      </c>
      <c r="AH1385" s="36">
        <v>0</v>
      </c>
    </row>
    <row r="1386" spans="4:31" ht="4.5" customHeight="1">
      <c r="D1386" s="102"/>
      <c r="E1386" s="102"/>
      <c r="F1386" s="102"/>
      <c r="G1386" s="102"/>
      <c r="H1386" s="33"/>
      <c r="I1386" s="33"/>
      <c r="J1386" s="33"/>
      <c r="K1386" s="33"/>
      <c r="L1386" s="33"/>
      <c r="M1386" s="33"/>
      <c r="N1386" s="33"/>
      <c r="O1386" s="33"/>
      <c r="P1386" s="33"/>
      <c r="Q1386" s="33"/>
      <c r="R1386" s="33"/>
      <c r="S1386" s="33"/>
      <c r="T1386" s="4"/>
      <c r="U1386" s="4"/>
      <c r="V1386" s="4"/>
      <c r="W1386" s="4"/>
      <c r="X1386" s="4"/>
      <c r="Y1386" s="4"/>
      <c r="Z1386" s="4"/>
      <c r="AA1386" s="4"/>
      <c r="AB1386" s="4"/>
      <c r="AC1386" s="4"/>
      <c r="AD1386" s="4"/>
      <c r="AE1386" s="4"/>
    </row>
    <row r="1387" spans="4:31" ht="4.5" customHeight="1">
      <c r="D1387" s="9"/>
      <c r="E1387" s="9"/>
      <c r="F1387" s="9"/>
      <c r="G1387" s="9"/>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row>
    <row r="1388" spans="4:31" ht="26.25" customHeight="1">
      <c r="D1388" s="167" t="s">
        <v>30</v>
      </c>
      <c r="E1388" s="167"/>
      <c r="F1388" s="214"/>
      <c r="G1388" s="214"/>
      <c r="H1388" s="214"/>
      <c r="I1388" s="214"/>
      <c r="J1388" s="214"/>
      <c r="K1388" s="214"/>
      <c r="L1388" s="214"/>
      <c r="M1388" s="214"/>
      <c r="N1388" s="214"/>
      <c r="O1388" s="214"/>
      <c r="P1388" s="214"/>
      <c r="Q1388" s="214"/>
      <c r="R1388" s="214"/>
      <c r="S1388" s="214"/>
      <c r="T1388" s="214"/>
      <c r="U1388" s="214"/>
      <c r="V1388" s="214"/>
      <c r="W1388" s="214"/>
      <c r="X1388" s="214"/>
      <c r="Y1388" s="214"/>
      <c r="Z1388" s="214"/>
      <c r="AA1388" s="214"/>
      <c r="AB1388" s="214"/>
      <c r="AC1388" s="214"/>
      <c r="AD1388" s="214"/>
      <c r="AE1388" s="214"/>
    </row>
    <row r="1389" spans="4:31" ht="4.5" customHeight="1">
      <c r="D1389" s="9"/>
      <c r="E1389" s="9"/>
      <c r="F1389" s="9"/>
      <c r="G1389" s="9"/>
      <c r="H1389" s="18"/>
      <c r="I1389" s="18"/>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18"/>
    </row>
    <row r="1390" spans="4:31" ht="56.25" customHeight="1">
      <c r="D1390" s="159" t="s">
        <v>512</v>
      </c>
      <c r="E1390" s="159"/>
      <c r="F1390" s="159"/>
      <c r="G1390" s="159"/>
      <c r="H1390" s="159"/>
      <c r="I1390" s="159"/>
      <c r="J1390" s="159"/>
      <c r="K1390" s="159"/>
      <c r="L1390" s="159"/>
      <c r="M1390" s="159"/>
      <c r="N1390" s="159"/>
      <c r="O1390" s="159"/>
      <c r="P1390" s="159"/>
      <c r="Q1390" s="159"/>
      <c r="R1390" s="159"/>
      <c r="S1390" s="159"/>
      <c r="T1390" s="159"/>
      <c r="U1390" s="159"/>
      <c r="V1390" s="159"/>
      <c r="W1390" s="159"/>
      <c r="X1390" s="159"/>
      <c r="Y1390" s="159"/>
      <c r="Z1390" s="159"/>
      <c r="AA1390" s="159"/>
      <c r="AB1390" s="159"/>
      <c r="AC1390" s="159"/>
      <c r="AD1390" s="159"/>
      <c r="AE1390" s="159"/>
    </row>
    <row r="1391" spans="4:31" ht="4.5" customHeight="1">
      <c r="D1391" s="6"/>
      <c r="E1391" s="6"/>
      <c r="F1391" s="6"/>
      <c r="G1391" s="6"/>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row>
    <row r="1392" spans="4:31" ht="15" customHeight="1">
      <c r="D1392" s="6"/>
      <c r="E1392" s="6"/>
      <c r="F1392" s="6"/>
      <c r="G1392" s="6"/>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row>
    <row r="1393" spans="2:31" ht="15" customHeight="1">
      <c r="B1393" s="19" t="s">
        <v>31</v>
      </c>
      <c r="C1393" s="5" t="s">
        <v>694</v>
      </c>
      <c r="D1393" s="6"/>
      <c r="E1393" s="6"/>
      <c r="F1393" s="6"/>
      <c r="G1393" s="6"/>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row>
    <row r="1394" spans="4:31" ht="4.5" customHeight="1">
      <c r="D1394" s="6"/>
      <c r="E1394" s="6"/>
      <c r="F1394" s="6"/>
      <c r="G1394" s="6"/>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row>
    <row r="1395" spans="3:31" ht="15" customHeight="1">
      <c r="C1395" s="5" t="s">
        <v>693</v>
      </c>
      <c r="D1395" s="6"/>
      <c r="E1395" s="6"/>
      <c r="F1395" s="6"/>
      <c r="G1395" s="6"/>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row>
    <row r="1396" spans="4:31" ht="4.5" customHeight="1">
      <c r="D1396" s="6"/>
      <c r="E1396" s="6"/>
      <c r="F1396" s="6"/>
      <c r="G1396" s="6"/>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row>
    <row r="1397" spans="4:31" ht="29.25" customHeight="1">
      <c r="D1397" s="167" t="s">
        <v>53</v>
      </c>
      <c r="E1397" s="167"/>
      <c r="F1397" s="167"/>
      <c r="G1397" s="167"/>
      <c r="H1397" s="167"/>
      <c r="I1397" s="167"/>
      <c r="J1397" s="167"/>
      <c r="K1397" s="167"/>
      <c r="L1397" s="167"/>
      <c r="M1397" s="167"/>
      <c r="N1397" s="167"/>
      <c r="O1397" s="167"/>
      <c r="P1397" s="167"/>
      <c r="Q1397" s="167"/>
      <c r="R1397" s="167"/>
      <c r="S1397" s="167"/>
      <c r="T1397" s="167"/>
      <c r="U1397" s="167"/>
      <c r="V1397" s="167"/>
      <c r="W1397" s="167"/>
      <c r="X1397" s="167"/>
      <c r="Y1397" s="167"/>
      <c r="Z1397" s="167"/>
      <c r="AA1397" s="167"/>
      <c r="AB1397" s="167"/>
      <c r="AC1397" s="167"/>
      <c r="AD1397" s="167"/>
      <c r="AE1397" s="167"/>
    </row>
    <row r="1398" spans="4:31" ht="4.5" customHeight="1">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row>
    <row r="1399" spans="2:34" ht="15" customHeight="1">
      <c r="B1399" s="62" t="str">
        <f>IF(AG1399=TRUE,"未記入","")</f>
        <v>未記入</v>
      </c>
      <c r="D1399" s="102"/>
      <c r="E1399" s="102"/>
      <c r="F1399" s="102"/>
      <c r="G1399" s="102"/>
      <c r="H1399" s="33"/>
      <c r="I1399" s="33"/>
      <c r="J1399" s="33"/>
      <c r="K1399" s="33"/>
      <c r="L1399" s="33"/>
      <c r="M1399" s="33"/>
      <c r="N1399" s="33"/>
      <c r="O1399" s="33"/>
      <c r="P1399" s="33"/>
      <c r="Q1399" s="33"/>
      <c r="R1399" s="33"/>
      <c r="S1399" s="33"/>
      <c r="T1399" s="4"/>
      <c r="U1399" s="4"/>
      <c r="V1399" s="4"/>
      <c r="W1399" s="4"/>
      <c r="X1399" s="4"/>
      <c r="Y1399" s="4"/>
      <c r="Z1399" s="4"/>
      <c r="AA1399" s="4"/>
      <c r="AB1399" s="4"/>
      <c r="AC1399" s="4"/>
      <c r="AD1399" s="4"/>
      <c r="AE1399" s="4"/>
      <c r="AG1399" s="36" t="b">
        <f>IF(OR(AH1399=1,AH1399=2),FALSE,TRUE)</f>
        <v>1</v>
      </c>
      <c r="AH1399" s="36">
        <v>0</v>
      </c>
    </row>
    <row r="1400" spans="4:31" ht="4.5" customHeight="1">
      <c r="D1400" s="102"/>
      <c r="E1400" s="102"/>
      <c r="F1400" s="102"/>
      <c r="G1400" s="102"/>
      <c r="H1400" s="33"/>
      <c r="I1400" s="33"/>
      <c r="J1400" s="33"/>
      <c r="K1400" s="33"/>
      <c r="L1400" s="33"/>
      <c r="M1400" s="33"/>
      <c r="N1400" s="33"/>
      <c r="O1400" s="33"/>
      <c r="P1400" s="33"/>
      <c r="Q1400" s="33"/>
      <c r="R1400" s="33"/>
      <c r="S1400" s="33"/>
      <c r="T1400" s="4"/>
      <c r="U1400" s="4"/>
      <c r="V1400" s="4"/>
      <c r="W1400" s="4"/>
      <c r="X1400" s="4"/>
      <c r="Y1400" s="4"/>
      <c r="Z1400" s="4"/>
      <c r="AA1400" s="4"/>
      <c r="AB1400" s="4"/>
      <c r="AC1400" s="4"/>
      <c r="AD1400" s="4"/>
      <c r="AE1400" s="4"/>
    </row>
    <row r="1401" spans="4:31" ht="4.5" customHeight="1">
      <c r="D1401" s="9"/>
      <c r="E1401" s="9"/>
      <c r="F1401" s="9"/>
      <c r="G1401" s="9"/>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row>
    <row r="1402" spans="4:31" ht="26.25" customHeight="1">
      <c r="D1402" s="167" t="s">
        <v>30</v>
      </c>
      <c r="E1402" s="167"/>
      <c r="F1402" s="214"/>
      <c r="G1402" s="214"/>
      <c r="H1402" s="214"/>
      <c r="I1402" s="214"/>
      <c r="J1402" s="214"/>
      <c r="K1402" s="214"/>
      <c r="L1402" s="214"/>
      <c r="M1402" s="214"/>
      <c r="N1402" s="214"/>
      <c r="O1402" s="214"/>
      <c r="P1402" s="214"/>
      <c r="Q1402" s="214"/>
      <c r="R1402" s="214"/>
      <c r="S1402" s="214"/>
      <c r="T1402" s="214"/>
      <c r="U1402" s="214"/>
      <c r="V1402" s="214"/>
      <c r="W1402" s="214"/>
      <c r="X1402" s="214"/>
      <c r="Y1402" s="214"/>
      <c r="Z1402" s="214"/>
      <c r="AA1402" s="214"/>
      <c r="AB1402" s="214"/>
      <c r="AC1402" s="214"/>
      <c r="AD1402" s="214"/>
      <c r="AE1402" s="214"/>
    </row>
    <row r="1403" spans="4:31" ht="4.5" customHeight="1">
      <c r="D1403" s="6"/>
      <c r="E1403" s="6"/>
      <c r="F1403" s="6"/>
      <c r="G1403" s="6"/>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row>
    <row r="1404" spans="4:31" ht="45" customHeight="1">
      <c r="D1404" s="159" t="s">
        <v>695</v>
      </c>
      <c r="E1404" s="159"/>
      <c r="F1404" s="159"/>
      <c r="G1404" s="159"/>
      <c r="H1404" s="159"/>
      <c r="I1404" s="159"/>
      <c r="J1404" s="159"/>
      <c r="K1404" s="159"/>
      <c r="L1404" s="159"/>
      <c r="M1404" s="159"/>
      <c r="N1404" s="159"/>
      <c r="O1404" s="159"/>
      <c r="P1404" s="159"/>
      <c r="Q1404" s="159"/>
      <c r="R1404" s="159"/>
      <c r="S1404" s="159"/>
      <c r="T1404" s="159"/>
      <c r="U1404" s="159"/>
      <c r="V1404" s="159"/>
      <c r="W1404" s="159"/>
      <c r="X1404" s="159"/>
      <c r="Y1404" s="159"/>
      <c r="Z1404" s="159"/>
      <c r="AA1404" s="159"/>
      <c r="AB1404" s="159"/>
      <c r="AC1404" s="159"/>
      <c r="AD1404" s="159"/>
      <c r="AE1404" s="159"/>
    </row>
    <row r="1405" spans="4:31" ht="11.25" customHeight="1">
      <c r="D1405" s="6"/>
      <c r="E1405" s="6"/>
      <c r="F1405" s="6"/>
      <c r="G1405" s="6"/>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row>
    <row r="1406" spans="3:31" ht="15" customHeight="1">
      <c r="C1406" s="5" t="s">
        <v>249</v>
      </c>
      <c r="D1406" s="6"/>
      <c r="E1406" s="6"/>
      <c r="F1406" s="6"/>
      <c r="G1406" s="6"/>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row>
    <row r="1407" spans="4:31" ht="4.5" customHeight="1">
      <c r="D1407" s="6"/>
      <c r="E1407" s="6"/>
      <c r="F1407" s="6"/>
      <c r="G1407" s="6"/>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row>
    <row r="1408" spans="4:31" ht="30" customHeight="1">
      <c r="D1408" s="218" t="s">
        <v>54</v>
      </c>
      <c r="E1408" s="218"/>
      <c r="F1408" s="218"/>
      <c r="G1408" s="218"/>
      <c r="H1408" s="218"/>
      <c r="I1408" s="218"/>
      <c r="J1408" s="218"/>
      <c r="K1408" s="218"/>
      <c r="L1408" s="218"/>
      <c r="M1408" s="218"/>
      <c r="N1408" s="218"/>
      <c r="O1408" s="218"/>
      <c r="P1408" s="218"/>
      <c r="Q1408" s="218"/>
      <c r="R1408" s="218"/>
      <c r="S1408" s="218"/>
      <c r="T1408" s="218"/>
      <c r="U1408" s="218"/>
      <c r="V1408" s="218"/>
      <c r="W1408" s="218"/>
      <c r="X1408" s="218"/>
      <c r="Y1408" s="218"/>
      <c r="Z1408" s="218"/>
      <c r="AA1408" s="218"/>
      <c r="AB1408" s="218"/>
      <c r="AC1408" s="218"/>
      <c r="AD1408" s="218"/>
      <c r="AE1408" s="9"/>
    </row>
    <row r="1409" spans="4:31" ht="4.5" customHeight="1">
      <c r="D1409" s="6"/>
      <c r="E1409" s="6"/>
      <c r="F1409" s="6"/>
      <c r="G1409" s="6"/>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row>
    <row r="1410" spans="2:34" ht="15" customHeight="1">
      <c r="B1410" s="62" t="str">
        <f>IF(AG1410=TRUE,"未記入","")</f>
        <v>未記入</v>
      </c>
      <c r="D1410" s="102"/>
      <c r="E1410" s="102"/>
      <c r="F1410" s="102"/>
      <c r="G1410" s="102"/>
      <c r="H1410" s="33"/>
      <c r="I1410" s="33"/>
      <c r="J1410" s="33"/>
      <c r="K1410" s="33"/>
      <c r="L1410" s="33"/>
      <c r="M1410" s="33"/>
      <c r="N1410" s="33"/>
      <c r="O1410" s="33"/>
      <c r="P1410" s="33"/>
      <c r="Q1410" s="33"/>
      <c r="R1410" s="33"/>
      <c r="S1410" s="33"/>
      <c r="T1410" s="4"/>
      <c r="U1410" s="4"/>
      <c r="V1410" s="4"/>
      <c r="W1410" s="4"/>
      <c r="X1410" s="4"/>
      <c r="Y1410" s="4"/>
      <c r="Z1410" s="4"/>
      <c r="AA1410" s="4"/>
      <c r="AB1410" s="4"/>
      <c r="AC1410" s="4"/>
      <c r="AD1410" s="4"/>
      <c r="AE1410" s="4"/>
      <c r="AG1410" s="36" t="b">
        <f>IF(OR(AH1410=1,AH1410=2),FALSE,TRUE)</f>
        <v>1</v>
      </c>
      <c r="AH1410" s="36">
        <v>0</v>
      </c>
    </row>
    <row r="1411" spans="4:31" ht="4.5" customHeight="1">
      <c r="D1411" s="102"/>
      <c r="E1411" s="102"/>
      <c r="F1411" s="102"/>
      <c r="G1411" s="102"/>
      <c r="H1411" s="33"/>
      <c r="I1411" s="33"/>
      <c r="J1411" s="33"/>
      <c r="K1411" s="33"/>
      <c r="L1411" s="33"/>
      <c r="M1411" s="33"/>
      <c r="N1411" s="33"/>
      <c r="O1411" s="33"/>
      <c r="P1411" s="33"/>
      <c r="Q1411" s="33"/>
      <c r="R1411" s="33"/>
      <c r="S1411" s="33"/>
      <c r="T1411" s="4"/>
      <c r="U1411" s="4"/>
      <c r="V1411" s="4"/>
      <c r="W1411" s="4"/>
      <c r="X1411" s="4"/>
      <c r="Y1411" s="4"/>
      <c r="Z1411" s="4"/>
      <c r="AA1411" s="4"/>
      <c r="AB1411" s="4"/>
      <c r="AC1411" s="4"/>
      <c r="AD1411" s="4"/>
      <c r="AE1411" s="4"/>
    </row>
    <row r="1412" spans="4:31" ht="4.5" customHeight="1">
      <c r="D1412" s="6"/>
      <c r="E1412" s="6"/>
      <c r="F1412" s="6"/>
      <c r="G1412" s="6"/>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row>
    <row r="1413" spans="4:31" ht="26.25" customHeight="1">
      <c r="D1413" s="167" t="s">
        <v>30</v>
      </c>
      <c r="E1413" s="167"/>
      <c r="F1413" s="214"/>
      <c r="G1413" s="214"/>
      <c r="H1413" s="214"/>
      <c r="I1413" s="214"/>
      <c r="J1413" s="214"/>
      <c r="K1413" s="214"/>
      <c r="L1413" s="214"/>
      <c r="M1413" s="214"/>
      <c r="N1413" s="214"/>
      <c r="O1413" s="214"/>
      <c r="P1413" s="214"/>
      <c r="Q1413" s="214"/>
      <c r="R1413" s="214"/>
      <c r="S1413" s="214"/>
      <c r="T1413" s="214"/>
      <c r="U1413" s="214"/>
      <c r="V1413" s="214"/>
      <c r="W1413" s="214"/>
      <c r="X1413" s="214"/>
      <c r="Y1413" s="214"/>
      <c r="Z1413" s="214"/>
      <c r="AA1413" s="214"/>
      <c r="AB1413" s="214"/>
      <c r="AC1413" s="214"/>
      <c r="AD1413" s="214"/>
      <c r="AE1413" s="214"/>
    </row>
    <row r="1414" spans="4:31" ht="4.5" customHeight="1">
      <c r="D1414" s="9"/>
      <c r="E1414" s="9"/>
      <c r="F1414" s="9"/>
      <c r="G1414" s="9"/>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row>
    <row r="1415" spans="4:31" ht="67.5" customHeight="1">
      <c r="D1415" s="159" t="s">
        <v>696</v>
      </c>
      <c r="E1415" s="159"/>
      <c r="F1415" s="159"/>
      <c r="G1415" s="159"/>
      <c r="H1415" s="159"/>
      <c r="I1415" s="159"/>
      <c r="J1415" s="159"/>
      <c r="K1415" s="159"/>
      <c r="L1415" s="159"/>
      <c r="M1415" s="159"/>
      <c r="N1415" s="159"/>
      <c r="O1415" s="159"/>
      <c r="P1415" s="159"/>
      <c r="Q1415" s="159"/>
      <c r="R1415" s="159"/>
      <c r="S1415" s="159"/>
      <c r="T1415" s="159"/>
      <c r="U1415" s="159"/>
      <c r="V1415" s="159"/>
      <c r="W1415" s="159"/>
      <c r="X1415" s="159"/>
      <c r="Y1415" s="159"/>
      <c r="Z1415" s="159"/>
      <c r="AA1415" s="159"/>
      <c r="AB1415" s="159"/>
      <c r="AC1415" s="159"/>
      <c r="AD1415" s="159"/>
      <c r="AE1415" s="159"/>
    </row>
    <row r="1416" spans="4:31" ht="15" customHeight="1">
      <c r="D1416" s="6"/>
      <c r="E1416" s="6"/>
      <c r="F1416" s="6"/>
      <c r="G1416" s="6"/>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row>
    <row r="1417" spans="2:31" ht="15" customHeight="1">
      <c r="B1417" s="19" t="s">
        <v>32</v>
      </c>
      <c r="C1417" s="5" t="s">
        <v>207</v>
      </c>
      <c r="D1417" s="6"/>
      <c r="E1417" s="6"/>
      <c r="F1417" s="6"/>
      <c r="G1417" s="6"/>
      <c r="H1417" s="4"/>
      <c r="I1417" s="4"/>
      <c r="J1417" s="368" t="s">
        <v>758</v>
      </c>
      <c r="K1417" s="368"/>
      <c r="L1417" s="368"/>
      <c r="M1417" s="368"/>
      <c r="N1417" s="368"/>
      <c r="O1417" s="368"/>
      <c r="P1417" s="368"/>
      <c r="Q1417" s="368"/>
      <c r="R1417" s="368"/>
      <c r="S1417" s="368"/>
      <c r="T1417" s="368"/>
      <c r="U1417" s="368"/>
      <c r="V1417" s="368"/>
      <c r="W1417" s="368"/>
      <c r="X1417" s="368"/>
      <c r="Y1417" s="368"/>
      <c r="Z1417" s="368"/>
      <c r="AA1417" s="368"/>
      <c r="AB1417" s="368"/>
      <c r="AC1417" s="368"/>
      <c r="AD1417" s="368"/>
      <c r="AE1417" s="368"/>
    </row>
    <row r="1418" spans="4:31" ht="27.75" customHeight="1">
      <c r="D1418" s="6"/>
      <c r="E1418" s="6"/>
      <c r="F1418" s="6"/>
      <c r="G1418" s="6"/>
      <c r="H1418" s="4"/>
      <c r="I1418" s="4"/>
      <c r="J1418" s="368"/>
      <c r="K1418" s="368"/>
      <c r="L1418" s="368"/>
      <c r="M1418" s="368"/>
      <c r="N1418" s="368"/>
      <c r="O1418" s="368"/>
      <c r="P1418" s="368"/>
      <c r="Q1418" s="368"/>
      <c r="R1418" s="368"/>
      <c r="S1418" s="368"/>
      <c r="T1418" s="368"/>
      <c r="U1418" s="368"/>
      <c r="V1418" s="368"/>
      <c r="W1418" s="368"/>
      <c r="X1418" s="368"/>
      <c r="Y1418" s="368"/>
      <c r="Z1418" s="368"/>
      <c r="AA1418" s="368"/>
      <c r="AB1418" s="368"/>
      <c r="AC1418" s="368"/>
      <c r="AD1418" s="368"/>
      <c r="AE1418" s="368"/>
    </row>
    <row r="1419" spans="4:31" ht="15" customHeight="1">
      <c r="D1419" s="18" t="s">
        <v>513</v>
      </c>
      <c r="E1419" s="18"/>
      <c r="F1419" s="18"/>
      <c r="G1419" s="18"/>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row>
    <row r="1420" spans="4:31" ht="5.25" customHeight="1">
      <c r="D1420" s="6"/>
      <c r="E1420" s="6"/>
      <c r="F1420" s="6"/>
      <c r="G1420" s="6"/>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row>
    <row r="1421" spans="4:39" ht="15" customHeight="1">
      <c r="D1421" s="102"/>
      <c r="E1421" s="102"/>
      <c r="F1421" s="102"/>
      <c r="G1421" s="102"/>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4"/>
      <c r="AE1421" s="4"/>
      <c r="AH1421" s="36" t="b">
        <v>0</v>
      </c>
      <c r="AI1421" s="36" t="b">
        <v>0</v>
      </c>
      <c r="AL1421" s="121" t="s">
        <v>515</v>
      </c>
      <c r="AM1421" s="121" t="s">
        <v>516</v>
      </c>
    </row>
    <row r="1422" spans="4:39" ht="7.5" customHeight="1">
      <c r="D1422" s="102"/>
      <c r="E1422" s="102"/>
      <c r="F1422" s="102"/>
      <c r="G1422" s="102"/>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4"/>
      <c r="AE1422" s="4"/>
      <c r="AH1422" s="36">
        <f>IF(AH1421=TRUE,AL1421,0)</f>
        <v>0</v>
      </c>
      <c r="AI1422" s="36">
        <f>IF(AI1421=TRUE,AM1421,0)</f>
        <v>0</v>
      </c>
      <c r="AL1422" s="121"/>
      <c r="AM1422" s="121"/>
    </row>
    <row r="1423" spans="4:39" ht="15" customHeight="1">
      <c r="D1423" s="102"/>
      <c r="E1423" s="102"/>
      <c r="F1423" s="102"/>
      <c r="G1423" s="102"/>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4"/>
      <c r="AE1423" s="4"/>
      <c r="AH1423" s="36" t="b">
        <v>0</v>
      </c>
      <c r="AI1423" s="36" t="b">
        <v>0</v>
      </c>
      <c r="AL1423" s="121" t="s">
        <v>517</v>
      </c>
      <c r="AM1423" s="121" t="s">
        <v>519</v>
      </c>
    </row>
    <row r="1424" spans="4:39" ht="7.5" customHeight="1">
      <c r="D1424" s="102"/>
      <c r="E1424" s="102"/>
      <c r="F1424" s="102"/>
      <c r="G1424" s="102"/>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4"/>
      <c r="AE1424" s="4"/>
      <c r="AH1424" s="36">
        <f>IF(AH1423=TRUE,AL1423,0)</f>
        <v>0</v>
      </c>
      <c r="AI1424" s="36">
        <f>IF(AI1423=TRUE,AM1423,0)</f>
        <v>0</v>
      </c>
      <c r="AL1424" s="146"/>
      <c r="AM1424" s="146"/>
    </row>
    <row r="1425" spans="4:39" ht="15" customHeight="1">
      <c r="D1425" s="102"/>
      <c r="E1425" s="102"/>
      <c r="F1425" s="102"/>
      <c r="G1425" s="102"/>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4"/>
      <c r="AE1425" s="4"/>
      <c r="AH1425" s="36" t="b">
        <v>0</v>
      </c>
      <c r="AI1425" s="36" t="b">
        <v>0</v>
      </c>
      <c r="AL1425" s="121" t="s">
        <v>572</v>
      </c>
      <c r="AM1425" s="121" t="s">
        <v>573</v>
      </c>
    </row>
    <row r="1426" spans="4:39" ht="7.5" customHeight="1">
      <c r="D1426" s="102"/>
      <c r="E1426" s="102"/>
      <c r="F1426" s="102"/>
      <c r="G1426" s="102"/>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4"/>
      <c r="AE1426" s="4"/>
      <c r="AH1426" s="36">
        <f>IF(AH1425=TRUE,AL1425,0)</f>
        <v>0</v>
      </c>
      <c r="AI1426" s="36">
        <f>IF(AI1425=TRUE,AM1425,0)</f>
        <v>0</v>
      </c>
      <c r="AL1426" s="121"/>
      <c r="AM1426" s="121"/>
    </row>
    <row r="1427" spans="4:39" ht="15" customHeight="1">
      <c r="D1427" s="102"/>
      <c r="E1427" s="102"/>
      <c r="F1427" s="102"/>
      <c r="G1427" s="102"/>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4"/>
      <c r="AE1427" s="4"/>
      <c r="AH1427" s="36" t="b">
        <v>0</v>
      </c>
      <c r="AI1427" s="36" t="b">
        <v>0</v>
      </c>
      <c r="AL1427" s="121" t="s">
        <v>547</v>
      </c>
      <c r="AM1427" s="121" t="s">
        <v>574</v>
      </c>
    </row>
    <row r="1428" spans="4:39" ht="3.75" customHeight="1">
      <c r="D1428" s="102"/>
      <c r="E1428" s="102"/>
      <c r="F1428" s="102"/>
      <c r="G1428" s="102"/>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4"/>
      <c r="AE1428" s="4"/>
      <c r="AL1428" s="121"/>
      <c r="AM1428" s="121"/>
    </row>
    <row r="1429" spans="4:39" ht="3.75" customHeight="1">
      <c r="D1429" s="102"/>
      <c r="E1429" s="102"/>
      <c r="F1429" s="102"/>
      <c r="G1429" s="102"/>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4"/>
      <c r="AE1429" s="4"/>
      <c r="AH1429" s="36">
        <f>IF(AH1427=TRUE,AL1427,0)</f>
        <v>0</v>
      </c>
      <c r="AI1429" s="36">
        <f>IF(AI1427=TRUE,AM1427,0)</f>
        <v>0</v>
      </c>
      <c r="AL1429" s="146"/>
      <c r="AM1429" s="146"/>
    </row>
    <row r="1430" spans="4:39" ht="15" customHeight="1">
      <c r="D1430" s="102"/>
      <c r="E1430" s="102"/>
      <c r="F1430" s="102"/>
      <c r="G1430" s="102"/>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4"/>
      <c r="AE1430" s="4"/>
      <c r="AH1430" s="36" t="b">
        <v>0</v>
      </c>
      <c r="AI1430" s="36" t="b">
        <v>0</v>
      </c>
      <c r="AL1430" s="121" t="s">
        <v>548</v>
      </c>
      <c r="AM1430" s="121" t="s">
        <v>549</v>
      </c>
    </row>
    <row r="1431" spans="4:39" ht="7.5" customHeight="1">
      <c r="D1431" s="102"/>
      <c r="E1431" s="102"/>
      <c r="F1431" s="102"/>
      <c r="G1431" s="102"/>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4"/>
      <c r="AE1431" s="4"/>
      <c r="AH1431" s="36">
        <f>IF(AH1430=TRUE,AL1430,0)</f>
        <v>0</v>
      </c>
      <c r="AI1431" s="36">
        <f>IF(AI1430=TRUE,AM1430,0)</f>
        <v>0</v>
      </c>
      <c r="AL1431" s="146"/>
      <c r="AM1431" s="146"/>
    </row>
    <row r="1432" spans="4:39" ht="15" customHeight="1">
      <c r="D1432" s="102"/>
      <c r="E1432" s="102"/>
      <c r="F1432" s="102"/>
      <c r="G1432" s="102"/>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4"/>
      <c r="AE1432" s="4"/>
      <c r="AH1432" s="36" t="b">
        <v>0</v>
      </c>
      <c r="AI1432" s="36" t="b">
        <v>0</v>
      </c>
      <c r="AL1432" s="121" t="s">
        <v>575</v>
      </c>
      <c r="AM1432" s="121" t="s">
        <v>550</v>
      </c>
    </row>
    <row r="1433" spans="4:39" ht="7.5" customHeight="1">
      <c r="D1433" s="102"/>
      <c r="E1433" s="102"/>
      <c r="F1433" s="102"/>
      <c r="G1433" s="102"/>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4"/>
      <c r="AE1433" s="4"/>
      <c r="AH1433" s="36">
        <f>IF(AH1432=TRUE,AL1432,0)</f>
        <v>0</v>
      </c>
      <c r="AI1433" s="36">
        <f>IF(AI1432=TRUE,AM1432,0)</f>
        <v>0</v>
      </c>
      <c r="AL1433" s="121"/>
      <c r="AM1433" s="121"/>
    </row>
    <row r="1434" spans="4:39" ht="15" customHeight="1">
      <c r="D1434" s="102"/>
      <c r="E1434" s="102"/>
      <c r="F1434" s="102"/>
      <c r="G1434" s="102"/>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4"/>
      <c r="AE1434" s="4"/>
      <c r="AH1434" s="36" t="b">
        <v>0</v>
      </c>
      <c r="AI1434" s="36" t="b">
        <v>0</v>
      </c>
      <c r="AL1434" s="121" t="s">
        <v>551</v>
      </c>
      <c r="AM1434" s="121" t="s">
        <v>552</v>
      </c>
    </row>
    <row r="1435" spans="4:39" ht="7.5" customHeight="1">
      <c r="D1435" s="102"/>
      <c r="E1435" s="102"/>
      <c r="F1435" s="102"/>
      <c r="G1435" s="102"/>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4"/>
      <c r="AE1435" s="4"/>
      <c r="AH1435" s="36">
        <f>IF(AH1434=TRUE,AL1434,0)</f>
        <v>0</v>
      </c>
      <c r="AI1435" s="36">
        <f>IF(AI1434=TRUE,AM1434,0)</f>
        <v>0</v>
      </c>
      <c r="AL1435" s="121"/>
      <c r="AM1435" s="121"/>
    </row>
    <row r="1436" spans="4:39" ht="15" customHeight="1">
      <c r="D1436" s="102"/>
      <c r="E1436" s="102"/>
      <c r="F1436" s="102"/>
      <c r="G1436" s="102"/>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4"/>
      <c r="AE1436" s="4"/>
      <c r="AH1436" s="36" t="b">
        <v>0</v>
      </c>
      <c r="AI1436" s="36" t="b">
        <v>0</v>
      </c>
      <c r="AL1436" s="121" t="s">
        <v>553</v>
      </c>
      <c r="AM1436" s="121" t="s">
        <v>576</v>
      </c>
    </row>
    <row r="1437" spans="4:39" ht="7.5" customHeight="1">
      <c r="D1437" s="102"/>
      <c r="E1437" s="102"/>
      <c r="F1437" s="102"/>
      <c r="G1437" s="102"/>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4"/>
      <c r="AE1437" s="4"/>
      <c r="AH1437" s="36">
        <f>IF(AH1436=TRUE,AL1436,0)</f>
        <v>0</v>
      </c>
      <c r="AI1437" s="36">
        <f>IF(AI1436=TRUE,AM1436,0)</f>
        <v>0</v>
      </c>
      <c r="AL1437" s="121"/>
      <c r="AM1437" s="121"/>
    </row>
    <row r="1438" spans="4:39" ht="15" customHeight="1">
      <c r="D1438" s="102"/>
      <c r="E1438" s="102"/>
      <c r="F1438" s="102"/>
      <c r="G1438" s="102"/>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4"/>
      <c r="AE1438" s="4"/>
      <c r="AH1438" s="36" t="b">
        <v>0</v>
      </c>
      <c r="AI1438" s="36" t="b">
        <v>0</v>
      </c>
      <c r="AL1438" s="121" t="s">
        <v>554</v>
      </c>
      <c r="AM1438" s="121" t="s">
        <v>555</v>
      </c>
    </row>
    <row r="1439" spans="4:39" ht="7.5" customHeight="1">
      <c r="D1439" s="102"/>
      <c r="E1439" s="102"/>
      <c r="F1439" s="102"/>
      <c r="G1439" s="102"/>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4"/>
      <c r="AE1439" s="4"/>
      <c r="AH1439" s="36">
        <f>IF(AH1438=TRUE,AL1438,0)</f>
        <v>0</v>
      </c>
      <c r="AI1439" s="36">
        <f>IF(AI1438=TRUE,AM1438,0)</f>
        <v>0</v>
      </c>
      <c r="AL1439" s="146"/>
      <c r="AM1439" s="146"/>
    </row>
    <row r="1440" spans="4:39" ht="15" customHeight="1">
      <c r="D1440" s="102"/>
      <c r="E1440" s="102"/>
      <c r="F1440" s="102"/>
      <c r="G1440" s="102"/>
      <c r="H1440" s="33"/>
      <c r="I1440" s="33"/>
      <c r="J1440" s="33"/>
      <c r="K1440" s="33"/>
      <c r="L1440" s="33"/>
      <c r="M1440" s="33"/>
      <c r="N1440" s="33"/>
      <c r="O1440" s="33"/>
      <c r="P1440" s="33"/>
      <c r="Q1440" s="369" t="s">
        <v>759</v>
      </c>
      <c r="R1440" s="370"/>
      <c r="S1440" s="370"/>
      <c r="T1440" s="370"/>
      <c r="U1440" s="370"/>
      <c r="V1440" s="370"/>
      <c r="W1440" s="370"/>
      <c r="X1440" s="370"/>
      <c r="Y1440" s="370"/>
      <c r="Z1440" s="370"/>
      <c r="AA1440" s="370"/>
      <c r="AB1440" s="370"/>
      <c r="AC1440" s="33"/>
      <c r="AD1440" s="4"/>
      <c r="AE1440" s="4"/>
      <c r="AH1440" s="36" t="b">
        <v>0</v>
      </c>
      <c r="AL1440" s="121" t="s">
        <v>556</v>
      </c>
      <c r="AM1440" s="121"/>
    </row>
    <row r="1441" spans="4:39" ht="5.25" customHeight="1">
      <c r="D1441" s="102"/>
      <c r="E1441" s="102"/>
      <c r="F1441" s="102"/>
      <c r="G1441" s="102"/>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4"/>
      <c r="AE1441" s="4"/>
      <c r="AH1441" s="36">
        <f>IF(AH1440=TRUE,AL1440,0)</f>
        <v>0</v>
      </c>
      <c r="AL1441" s="121"/>
      <c r="AM1441" s="121"/>
    </row>
    <row r="1442" spans="4:34" ht="5.25" customHeight="1">
      <c r="D1442" s="6"/>
      <c r="E1442" s="6"/>
      <c r="F1442" s="6"/>
      <c r="G1442" s="6"/>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H1442" s="146" t="str">
        <f>AH1422&amp;"@"&amp;AI1422&amp;"@"&amp;AH1424&amp;"@"&amp;AI1424&amp;"@"&amp;AH1426&amp;"@"&amp;AI1426&amp;"@"&amp;AH1429&amp;"@"&amp;AI1429&amp;"@"&amp;AH1431&amp;"@"&amp;AI1431&amp;"@"&amp;AH1433&amp;"@"&amp;AI1433&amp;"@"&amp;AH1435&amp;"@"&amp;AI1435&amp;"@"&amp;AH1437&amp;"@"&amp;AI1437&amp;"@"&amp;AH1439&amp;"@"&amp;AI1439&amp;"@"&amp;AH1441</f>
        <v>0@0@0@0@0@0@0@0@0@0@0@0@0@0@0@0@0@0@0</v>
      </c>
    </row>
    <row r="1443" spans="2:31" ht="15" customHeight="1">
      <c r="B1443" s="19" t="s">
        <v>33</v>
      </c>
      <c r="C1443" s="5" t="s">
        <v>208</v>
      </c>
      <c r="D1443" s="6"/>
      <c r="E1443" s="6"/>
      <c r="F1443" s="6"/>
      <c r="G1443" s="6"/>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row>
    <row r="1444" spans="4:31" ht="4.5" customHeight="1">
      <c r="D1444" s="6"/>
      <c r="E1444" s="6"/>
      <c r="F1444" s="6"/>
      <c r="G1444" s="6"/>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row>
    <row r="1445" spans="4:31" ht="15" customHeight="1">
      <c r="D1445" s="18" t="s">
        <v>514</v>
      </c>
      <c r="E1445" s="18"/>
      <c r="F1445" s="18"/>
      <c r="G1445" s="18"/>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row>
    <row r="1446" spans="4:31" ht="4.5" customHeight="1">
      <c r="D1446" s="6"/>
      <c r="E1446" s="6"/>
      <c r="F1446" s="6"/>
      <c r="G1446" s="6"/>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row>
    <row r="1447" spans="4:31" ht="15" customHeight="1">
      <c r="D1447" s="18" t="s">
        <v>227</v>
      </c>
      <c r="E1447" s="18"/>
      <c r="F1447" s="18"/>
      <c r="G1447" s="18"/>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row>
    <row r="1448" spans="4:31" ht="5.25" customHeight="1">
      <c r="D1448" s="6"/>
      <c r="E1448" s="6"/>
      <c r="F1448" s="6"/>
      <c r="G1448" s="6"/>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row>
    <row r="1449" spans="4:39" ht="15" customHeight="1">
      <c r="D1449" s="102"/>
      <c r="E1449" s="102"/>
      <c r="F1449" s="102"/>
      <c r="G1449" s="102"/>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4"/>
      <c r="AE1449" s="4"/>
      <c r="AH1449" s="36" t="b">
        <v>0</v>
      </c>
      <c r="AI1449" s="36" t="b">
        <v>0</v>
      </c>
      <c r="AL1449" s="121" t="s">
        <v>515</v>
      </c>
      <c r="AM1449" s="121" t="s">
        <v>516</v>
      </c>
    </row>
    <row r="1450" spans="4:39" ht="7.5" customHeight="1">
      <c r="D1450" s="102"/>
      <c r="E1450" s="102"/>
      <c r="F1450" s="102"/>
      <c r="G1450" s="102"/>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4"/>
      <c r="AE1450" s="4"/>
      <c r="AH1450" s="36">
        <f>IF(AH1449=TRUE,AL1449,0)</f>
        <v>0</v>
      </c>
      <c r="AI1450" s="36">
        <f>IF(AI1449=TRUE,AM1449,0)</f>
        <v>0</v>
      </c>
      <c r="AL1450" s="121"/>
      <c r="AM1450" s="121"/>
    </row>
    <row r="1451" spans="4:39" ht="15" customHeight="1">
      <c r="D1451" s="102"/>
      <c r="E1451" s="102"/>
      <c r="F1451" s="102"/>
      <c r="G1451" s="102"/>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4"/>
      <c r="AE1451" s="4"/>
      <c r="AH1451" s="36" t="b">
        <v>0</v>
      </c>
      <c r="AI1451" s="36" t="b">
        <v>0</v>
      </c>
      <c r="AL1451" s="121" t="s">
        <v>517</v>
      </c>
      <c r="AM1451" s="121" t="s">
        <v>519</v>
      </c>
    </row>
    <row r="1452" spans="4:39" ht="7.5" customHeight="1">
      <c r="D1452" s="102"/>
      <c r="E1452" s="102"/>
      <c r="F1452" s="102"/>
      <c r="G1452" s="102"/>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4"/>
      <c r="AE1452" s="4"/>
      <c r="AH1452" s="36">
        <f>IF(AH1451=TRUE,AL1451,0)</f>
        <v>0</v>
      </c>
      <c r="AI1452" s="36">
        <f>IF(AI1451=TRUE,AM1451,0)</f>
        <v>0</v>
      </c>
      <c r="AL1452" s="146"/>
      <c r="AM1452" s="146"/>
    </row>
    <row r="1453" spans="4:39" ht="15" customHeight="1">
      <c r="D1453" s="102"/>
      <c r="E1453" s="102"/>
      <c r="F1453" s="102"/>
      <c r="G1453" s="102"/>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4"/>
      <c r="AE1453" s="4"/>
      <c r="AH1453" s="36" t="b">
        <v>0</v>
      </c>
      <c r="AI1453" s="36" t="b">
        <v>0</v>
      </c>
      <c r="AL1453" s="121" t="s">
        <v>572</v>
      </c>
      <c r="AM1453" s="121" t="s">
        <v>573</v>
      </c>
    </row>
    <row r="1454" spans="4:39" ht="7.5" customHeight="1">
      <c r="D1454" s="102"/>
      <c r="E1454" s="102"/>
      <c r="F1454" s="102"/>
      <c r="G1454" s="102"/>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4"/>
      <c r="AE1454" s="4"/>
      <c r="AH1454" s="36">
        <f>IF(AH1453=TRUE,AL1453,0)</f>
        <v>0</v>
      </c>
      <c r="AI1454" s="36">
        <f>IF(AI1453=TRUE,AM1453,0)</f>
        <v>0</v>
      </c>
      <c r="AL1454" s="121"/>
      <c r="AM1454" s="121"/>
    </row>
    <row r="1455" spans="4:39" ht="15" customHeight="1">
      <c r="D1455" s="102"/>
      <c r="E1455" s="102"/>
      <c r="F1455" s="102"/>
      <c r="G1455" s="102"/>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4"/>
      <c r="AE1455" s="4"/>
      <c r="AH1455" s="36" t="b">
        <v>0</v>
      </c>
      <c r="AI1455" s="36" t="b">
        <v>0</v>
      </c>
      <c r="AL1455" s="121" t="s">
        <v>547</v>
      </c>
      <c r="AM1455" s="121" t="s">
        <v>574</v>
      </c>
    </row>
    <row r="1456" spans="4:39" ht="7.5" customHeight="1">
      <c r="D1456" s="102"/>
      <c r="E1456" s="102"/>
      <c r="F1456" s="102"/>
      <c r="G1456" s="102"/>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4"/>
      <c r="AE1456" s="4"/>
      <c r="AH1456" s="36">
        <f>IF(AH1455=TRUE,AL1455,0)</f>
        <v>0</v>
      </c>
      <c r="AI1456" s="36">
        <f>IF(AI1455=TRUE,AM1455,0)</f>
        <v>0</v>
      </c>
      <c r="AL1456" s="146"/>
      <c r="AM1456" s="146"/>
    </row>
    <row r="1457" spans="4:39" ht="15" customHeight="1">
      <c r="D1457" s="102"/>
      <c r="E1457" s="102"/>
      <c r="F1457" s="102"/>
      <c r="G1457" s="102"/>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4"/>
      <c r="AE1457" s="4"/>
      <c r="AH1457" s="36" t="b">
        <v>0</v>
      </c>
      <c r="AI1457" s="36" t="b">
        <v>0</v>
      </c>
      <c r="AL1457" s="121" t="s">
        <v>548</v>
      </c>
      <c r="AM1457" s="121" t="s">
        <v>549</v>
      </c>
    </row>
    <row r="1458" spans="4:39" ht="7.5" customHeight="1">
      <c r="D1458" s="102"/>
      <c r="E1458" s="102"/>
      <c r="F1458" s="102"/>
      <c r="G1458" s="102"/>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4"/>
      <c r="AE1458" s="4"/>
      <c r="AH1458" s="36">
        <f>IF(AH1457=TRUE,AL1457,0)</f>
        <v>0</v>
      </c>
      <c r="AI1458" s="36">
        <f>IF(AI1457=TRUE,AM1457,0)</f>
        <v>0</v>
      </c>
      <c r="AL1458" s="146"/>
      <c r="AM1458" s="146"/>
    </row>
    <row r="1459" spans="4:39" ht="15" customHeight="1">
      <c r="D1459" s="102"/>
      <c r="E1459" s="102"/>
      <c r="F1459" s="102"/>
      <c r="G1459" s="102"/>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4"/>
      <c r="AE1459" s="4"/>
      <c r="AH1459" s="36" t="b">
        <v>0</v>
      </c>
      <c r="AI1459" s="36" t="b">
        <v>0</v>
      </c>
      <c r="AL1459" s="121" t="s">
        <v>575</v>
      </c>
      <c r="AM1459" s="121" t="s">
        <v>550</v>
      </c>
    </row>
    <row r="1460" spans="4:39" ht="7.5" customHeight="1">
      <c r="D1460" s="102"/>
      <c r="E1460" s="102"/>
      <c r="F1460" s="102"/>
      <c r="G1460" s="102"/>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4"/>
      <c r="AE1460" s="4"/>
      <c r="AH1460" s="36">
        <f>IF(AH1459=TRUE,AL1459,0)</f>
        <v>0</v>
      </c>
      <c r="AI1460" s="36">
        <f>IF(AI1459=TRUE,AM1459,0)</f>
        <v>0</v>
      </c>
      <c r="AL1460" s="121"/>
      <c r="AM1460" s="121"/>
    </row>
    <row r="1461" spans="4:39" ht="15" customHeight="1">
      <c r="D1461" s="102"/>
      <c r="E1461" s="102"/>
      <c r="F1461" s="102"/>
      <c r="G1461" s="102"/>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4"/>
      <c r="AE1461" s="4"/>
      <c r="AH1461" s="36" t="b">
        <v>0</v>
      </c>
      <c r="AL1461" s="121" t="s">
        <v>551</v>
      </c>
      <c r="AM1461" s="121"/>
    </row>
    <row r="1462" spans="4:39" ht="5.25" customHeight="1">
      <c r="D1462" s="102"/>
      <c r="E1462" s="102"/>
      <c r="F1462" s="102"/>
      <c r="G1462" s="102"/>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4"/>
      <c r="AE1462" s="4"/>
      <c r="AH1462" s="36">
        <f>IF(AH1461=TRUE,AL1461,0)</f>
        <v>0</v>
      </c>
      <c r="AL1462" s="121"/>
      <c r="AM1462" s="121"/>
    </row>
    <row r="1463" spans="4:39" ht="5.25" customHeight="1">
      <c r="D1463" s="6"/>
      <c r="E1463" s="6"/>
      <c r="F1463" s="6"/>
      <c r="G1463" s="6"/>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L1463" s="145"/>
      <c r="AM1463" s="145"/>
    </row>
    <row r="1464" spans="4:39" ht="15" customHeight="1">
      <c r="D1464" s="18" t="s">
        <v>269</v>
      </c>
      <c r="E1464" s="18"/>
      <c r="F1464" s="18"/>
      <c r="G1464" s="18"/>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H1464" s="146" t="str">
        <f>AH1450&amp;"@"&amp;AI1450&amp;"@"&amp;AH1452&amp;"@"&amp;AI1452&amp;"@"&amp;AH1454&amp;"@"&amp;AI1454&amp;"@"&amp;AH1456&amp;"@"&amp;AI1456&amp;"@"&amp;AH1458&amp;"@"&amp;AI1458&amp;"@"&amp;AH1460&amp;"@"&amp;AI1460&amp;"@"&amp;AH1462</f>
        <v>0@0@0@0@0@0@0@0@0@0@0@0@0</v>
      </c>
      <c r="AL1464" s="145"/>
      <c r="AM1464" s="145"/>
    </row>
    <row r="1465" spans="4:31" ht="5.25" customHeight="1">
      <c r="D1465" s="6"/>
      <c r="E1465" s="6"/>
      <c r="F1465" s="6"/>
      <c r="G1465" s="6"/>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row>
    <row r="1466" spans="4:39" ht="15" customHeight="1">
      <c r="D1466" s="102"/>
      <c r="E1466" s="102"/>
      <c r="F1466" s="102"/>
      <c r="G1466" s="102"/>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4"/>
      <c r="AE1466" s="4"/>
      <c r="AH1466" s="36" t="b">
        <v>0</v>
      </c>
      <c r="AI1466" s="36" t="b">
        <v>0</v>
      </c>
      <c r="AL1466" s="121" t="s">
        <v>515</v>
      </c>
      <c r="AM1466" s="121" t="s">
        <v>516</v>
      </c>
    </row>
    <row r="1467" spans="4:39" ht="7.5" customHeight="1">
      <c r="D1467" s="102"/>
      <c r="E1467" s="102"/>
      <c r="F1467" s="102"/>
      <c r="G1467" s="102"/>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4"/>
      <c r="AE1467" s="4"/>
      <c r="AH1467" s="36">
        <f>IF(AH1466=TRUE,AL1466,0)</f>
        <v>0</v>
      </c>
      <c r="AI1467" s="36">
        <f>IF(AI1466=TRUE,AM1466,0)</f>
        <v>0</v>
      </c>
      <c r="AL1467" s="121"/>
      <c r="AM1467" s="121"/>
    </row>
    <row r="1468" spans="4:39" ht="15" customHeight="1">
      <c r="D1468" s="102"/>
      <c r="E1468" s="102"/>
      <c r="F1468" s="102"/>
      <c r="G1468" s="102"/>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4"/>
      <c r="AE1468" s="4"/>
      <c r="AH1468" s="36" t="b">
        <v>0</v>
      </c>
      <c r="AI1468" s="36" t="b">
        <v>0</v>
      </c>
      <c r="AL1468" s="121" t="s">
        <v>517</v>
      </c>
      <c r="AM1468" s="121" t="s">
        <v>519</v>
      </c>
    </row>
    <row r="1469" spans="4:39" ht="7.5" customHeight="1">
      <c r="D1469" s="102"/>
      <c r="E1469" s="102"/>
      <c r="F1469" s="102"/>
      <c r="G1469" s="102"/>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4"/>
      <c r="AE1469" s="4"/>
      <c r="AH1469" s="36">
        <f>IF(AH1468=TRUE,AL1468,0)</f>
        <v>0</v>
      </c>
      <c r="AI1469" s="36">
        <f>IF(AI1468=TRUE,AM1468,0)</f>
        <v>0</v>
      </c>
      <c r="AL1469" s="146"/>
      <c r="AM1469" s="146"/>
    </row>
    <row r="1470" spans="4:39" ht="15" customHeight="1">
      <c r="D1470" s="102"/>
      <c r="E1470" s="102"/>
      <c r="F1470" s="102"/>
      <c r="G1470" s="102"/>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4"/>
      <c r="AE1470" s="4"/>
      <c r="AH1470" s="36" t="b">
        <v>0</v>
      </c>
      <c r="AI1470" s="36" t="b">
        <v>0</v>
      </c>
      <c r="AL1470" s="121" t="s">
        <v>572</v>
      </c>
      <c r="AM1470" s="121" t="s">
        <v>573</v>
      </c>
    </row>
    <row r="1471" spans="4:39" ht="7.5" customHeight="1">
      <c r="D1471" s="102"/>
      <c r="E1471" s="102"/>
      <c r="F1471" s="102"/>
      <c r="G1471" s="102"/>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4"/>
      <c r="AE1471" s="4"/>
      <c r="AH1471" s="36">
        <f>IF(AH1470=TRUE,AL1470,0)</f>
        <v>0</v>
      </c>
      <c r="AI1471" s="36">
        <f>IF(AI1470=TRUE,AM1470,0)</f>
        <v>0</v>
      </c>
      <c r="AL1471" s="121"/>
      <c r="AM1471" s="121"/>
    </row>
    <row r="1472" spans="4:39" ht="15" customHeight="1">
      <c r="D1472" s="102"/>
      <c r="E1472" s="102"/>
      <c r="F1472" s="102"/>
      <c r="G1472" s="102"/>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4"/>
      <c r="AE1472" s="4"/>
      <c r="AH1472" s="36" t="b">
        <v>0</v>
      </c>
      <c r="AI1472" s="36" t="b">
        <v>0</v>
      </c>
      <c r="AL1472" s="121" t="s">
        <v>547</v>
      </c>
      <c r="AM1472" s="121" t="s">
        <v>574</v>
      </c>
    </row>
    <row r="1473" spans="4:39" ht="7.5" customHeight="1">
      <c r="D1473" s="102"/>
      <c r="E1473" s="102"/>
      <c r="F1473" s="102"/>
      <c r="G1473" s="102"/>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4"/>
      <c r="AE1473" s="4"/>
      <c r="AH1473" s="36">
        <f>IF(AH1472=TRUE,AL1472,0)</f>
        <v>0</v>
      </c>
      <c r="AI1473" s="36">
        <f>IF(AI1472=TRUE,AM1472,0)</f>
        <v>0</v>
      </c>
      <c r="AL1473" s="146"/>
      <c r="AM1473" s="146"/>
    </row>
    <row r="1474" spans="4:39" ht="15" customHeight="1">
      <c r="D1474" s="102"/>
      <c r="E1474" s="102"/>
      <c r="F1474" s="102"/>
      <c r="G1474" s="102"/>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4"/>
      <c r="AE1474" s="4"/>
      <c r="AH1474" s="36" t="b">
        <v>0</v>
      </c>
      <c r="AI1474" s="36" t="b">
        <v>0</v>
      </c>
      <c r="AL1474" s="121" t="s">
        <v>548</v>
      </c>
      <c r="AM1474" s="121" t="s">
        <v>549</v>
      </c>
    </row>
    <row r="1475" spans="4:39" ht="7.5" customHeight="1">
      <c r="D1475" s="102"/>
      <c r="E1475" s="102"/>
      <c r="F1475" s="102"/>
      <c r="G1475" s="102"/>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4"/>
      <c r="AE1475" s="4"/>
      <c r="AH1475" s="36">
        <f>IF(AH1474=TRUE,AL1474,0)</f>
        <v>0</v>
      </c>
      <c r="AI1475" s="36">
        <f>IF(AI1474=TRUE,AM1474,0)</f>
        <v>0</v>
      </c>
      <c r="AL1475" s="146"/>
      <c r="AM1475" s="146"/>
    </row>
    <row r="1476" spans="4:39" ht="15" customHeight="1">
      <c r="D1476" s="102"/>
      <c r="E1476" s="102"/>
      <c r="F1476" s="102"/>
      <c r="G1476" s="102"/>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4"/>
      <c r="AE1476" s="4"/>
      <c r="AH1476" s="36" t="b">
        <v>0</v>
      </c>
      <c r="AI1476" s="36" t="b">
        <v>0</v>
      </c>
      <c r="AL1476" s="121" t="s">
        <v>575</v>
      </c>
      <c r="AM1476" s="121" t="s">
        <v>550</v>
      </c>
    </row>
    <row r="1477" spans="4:39" ht="7.5" customHeight="1">
      <c r="D1477" s="102"/>
      <c r="E1477" s="102"/>
      <c r="F1477" s="102"/>
      <c r="G1477" s="102"/>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4"/>
      <c r="AE1477" s="4"/>
      <c r="AH1477" s="36">
        <f>IF(AH1476=TRUE,AL1476,0)</f>
        <v>0</v>
      </c>
      <c r="AI1477" s="36">
        <f>IF(AI1476=TRUE,AM1476,0)</f>
        <v>0</v>
      </c>
      <c r="AL1477" s="121"/>
      <c r="AM1477" s="121"/>
    </row>
    <row r="1478" spans="4:39" ht="15" customHeight="1">
      <c r="D1478" s="102"/>
      <c r="E1478" s="102"/>
      <c r="F1478" s="102"/>
      <c r="G1478" s="102"/>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4"/>
      <c r="AE1478" s="4"/>
      <c r="AH1478" s="36" t="b">
        <v>0</v>
      </c>
      <c r="AI1478" s="36" t="b">
        <v>0</v>
      </c>
      <c r="AL1478" s="121" t="s">
        <v>551</v>
      </c>
      <c r="AM1478" s="121" t="s">
        <v>552</v>
      </c>
    </row>
    <row r="1479" spans="4:39" ht="7.5" customHeight="1">
      <c r="D1479" s="102"/>
      <c r="E1479" s="102"/>
      <c r="F1479" s="102"/>
      <c r="G1479" s="102"/>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4"/>
      <c r="AE1479" s="4"/>
      <c r="AH1479" s="36">
        <f>IF(AH1478=TRUE,AL1478,0)</f>
        <v>0</v>
      </c>
      <c r="AI1479" s="36">
        <f>IF(AI1478=TRUE,AM1478,0)</f>
        <v>0</v>
      </c>
      <c r="AL1479" s="146"/>
      <c r="AM1479" s="146"/>
    </row>
    <row r="1480" spans="4:39" ht="15" customHeight="1">
      <c r="D1480" s="102"/>
      <c r="E1480" s="102"/>
      <c r="F1480" s="102"/>
      <c r="G1480" s="102"/>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4"/>
      <c r="AE1480" s="4"/>
      <c r="AH1480" s="36" t="b">
        <v>0</v>
      </c>
      <c r="AI1480" s="36" t="b">
        <v>0</v>
      </c>
      <c r="AL1480" s="121" t="s">
        <v>553</v>
      </c>
      <c r="AM1480" s="121" t="s">
        <v>576</v>
      </c>
    </row>
    <row r="1481" spans="4:39" ht="5.25" customHeight="1">
      <c r="D1481" s="102"/>
      <c r="E1481" s="102"/>
      <c r="F1481" s="102"/>
      <c r="G1481" s="102"/>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4"/>
      <c r="AE1481" s="4"/>
      <c r="AH1481" s="36">
        <f>IF(AH1480=TRUE,AL1480,0)</f>
        <v>0</v>
      </c>
      <c r="AI1481" s="36">
        <f>IF(AI1480=TRUE,AM1480,0)</f>
        <v>0</v>
      </c>
      <c r="AL1481" s="146"/>
      <c r="AM1481" s="146"/>
    </row>
    <row r="1482" spans="4:39" ht="5.25" customHeight="1">
      <c r="D1482" s="6"/>
      <c r="E1482" s="6"/>
      <c r="F1482" s="6"/>
      <c r="G1482" s="6"/>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L1482" s="145"/>
      <c r="AM1482" s="145"/>
    </row>
    <row r="1483" spans="4:34" ht="15" customHeight="1">
      <c r="D1483" s="18" t="s">
        <v>270</v>
      </c>
      <c r="E1483" s="18"/>
      <c r="F1483" s="18"/>
      <c r="G1483" s="18"/>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H1483" s="146" t="str">
        <f>AH1467&amp;"@"&amp;AI1467&amp;"@"&amp;AH1469&amp;"@"&amp;AI1469&amp;"@"&amp;AH1471&amp;"@"&amp;AI1471&amp;"@"&amp;AH1473&amp;"@"&amp;AI1473&amp;"@"&amp;AH1475&amp;"@"&amp;AI1475&amp;"@"&amp;AH1477&amp;"@"&amp;AI1477&amp;"@"&amp;AH1479&amp;"@"&amp;AI1479&amp;"@"&amp;AH1481&amp;"@"&amp;AI1481</f>
        <v>0@0@0@0@0@0@0@0@0@0@0@0@0@0@0@0</v>
      </c>
    </row>
    <row r="1484" spans="4:31" ht="4.5" customHeight="1">
      <c r="D1484" s="6"/>
      <c r="E1484" s="6"/>
      <c r="F1484" s="6"/>
      <c r="G1484" s="6"/>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row>
    <row r="1485" spans="4:39" ht="15" customHeight="1">
      <c r="D1485" s="102"/>
      <c r="E1485" s="102"/>
      <c r="F1485" s="102"/>
      <c r="G1485" s="102"/>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4"/>
      <c r="AE1485" s="4"/>
      <c r="AH1485" s="36" t="b">
        <v>0</v>
      </c>
      <c r="AI1485" s="36" t="b">
        <v>0</v>
      </c>
      <c r="AL1485" s="121" t="s">
        <v>515</v>
      </c>
      <c r="AM1485" s="121" t="s">
        <v>516</v>
      </c>
    </row>
    <row r="1486" spans="4:39" ht="8.25" customHeight="1">
      <c r="D1486" s="102"/>
      <c r="E1486" s="102"/>
      <c r="F1486" s="102"/>
      <c r="G1486" s="102"/>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4"/>
      <c r="AE1486" s="4"/>
      <c r="AH1486" s="36">
        <f>IF(AH1485=TRUE,AL1485,0)</f>
        <v>0</v>
      </c>
      <c r="AI1486" s="36">
        <f>IF(AI1485=TRUE,AM1485,0)</f>
        <v>0</v>
      </c>
      <c r="AL1486" s="121"/>
      <c r="AM1486" s="121"/>
    </row>
    <row r="1487" spans="4:39" ht="15" customHeight="1">
      <c r="D1487" s="102"/>
      <c r="E1487" s="102"/>
      <c r="F1487" s="102"/>
      <c r="G1487" s="102"/>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4"/>
      <c r="AE1487" s="4"/>
      <c r="AH1487" s="36" t="b">
        <v>0</v>
      </c>
      <c r="AI1487" s="36" t="b">
        <v>0</v>
      </c>
      <c r="AL1487" s="121" t="s">
        <v>517</v>
      </c>
      <c r="AM1487" s="121" t="s">
        <v>519</v>
      </c>
    </row>
    <row r="1488" spans="4:39" ht="7.5" customHeight="1">
      <c r="D1488" s="102"/>
      <c r="E1488" s="102"/>
      <c r="F1488" s="102"/>
      <c r="G1488" s="102"/>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4"/>
      <c r="AE1488" s="4"/>
      <c r="AH1488" s="36">
        <f>IF(AH1487=TRUE,AL1487,0)</f>
        <v>0</v>
      </c>
      <c r="AI1488" s="36">
        <f>IF(AI1487=TRUE,AM1487,0)</f>
        <v>0</v>
      </c>
      <c r="AL1488" s="146"/>
      <c r="AM1488" s="146"/>
    </row>
    <row r="1489" spans="4:39" ht="15" customHeight="1">
      <c r="D1489" s="102"/>
      <c r="E1489" s="102"/>
      <c r="F1489" s="102"/>
      <c r="G1489" s="102"/>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4"/>
      <c r="AE1489" s="4"/>
      <c r="AH1489" s="36" t="b">
        <v>0</v>
      </c>
      <c r="AI1489" s="36" t="b">
        <v>0</v>
      </c>
      <c r="AL1489" s="121" t="s">
        <v>572</v>
      </c>
      <c r="AM1489" s="121" t="s">
        <v>573</v>
      </c>
    </row>
    <row r="1490" spans="4:39" ht="7.5" customHeight="1">
      <c r="D1490" s="102"/>
      <c r="E1490" s="102"/>
      <c r="F1490" s="102"/>
      <c r="G1490" s="102"/>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4"/>
      <c r="AE1490" s="4"/>
      <c r="AH1490" s="36">
        <f>IF(AH1489=TRUE,AL1489,0)</f>
        <v>0</v>
      </c>
      <c r="AI1490" s="36">
        <f>IF(AI1489=TRUE,AM1489,0)</f>
        <v>0</v>
      </c>
      <c r="AL1490" s="121"/>
      <c r="AM1490" s="121"/>
    </row>
    <row r="1491" spans="4:39" ht="15" customHeight="1">
      <c r="D1491" s="102"/>
      <c r="E1491" s="102"/>
      <c r="F1491" s="102"/>
      <c r="G1491" s="102"/>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4"/>
      <c r="AE1491" s="4"/>
      <c r="AH1491" s="36" t="b">
        <v>0</v>
      </c>
      <c r="AI1491" s="36" t="b">
        <v>0</v>
      </c>
      <c r="AL1491" s="121" t="s">
        <v>547</v>
      </c>
      <c r="AM1491" s="121" t="s">
        <v>574</v>
      </c>
    </row>
    <row r="1492" spans="4:39" ht="7.5" customHeight="1">
      <c r="D1492" s="102"/>
      <c r="E1492" s="102"/>
      <c r="F1492" s="102"/>
      <c r="G1492" s="102"/>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4"/>
      <c r="AE1492" s="4"/>
      <c r="AH1492" s="36">
        <f>IF(AH1491=TRUE,AL1491,0)</f>
        <v>0</v>
      </c>
      <c r="AI1492" s="36">
        <f>IF(AI1491=TRUE,AM1491,0)</f>
        <v>0</v>
      </c>
      <c r="AL1492" s="146"/>
      <c r="AM1492" s="146"/>
    </row>
    <row r="1493" spans="4:39" ht="15" customHeight="1">
      <c r="D1493" s="102"/>
      <c r="E1493" s="102"/>
      <c r="F1493" s="102"/>
      <c r="G1493" s="102"/>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4"/>
      <c r="AE1493" s="4"/>
      <c r="AH1493" s="36" t="b">
        <v>0</v>
      </c>
      <c r="AI1493" s="36" t="b">
        <v>0</v>
      </c>
      <c r="AL1493" s="121" t="s">
        <v>548</v>
      </c>
      <c r="AM1493" s="121" t="s">
        <v>549</v>
      </c>
    </row>
    <row r="1494" spans="4:39" ht="7.5" customHeight="1">
      <c r="D1494" s="102"/>
      <c r="E1494" s="102"/>
      <c r="F1494" s="102"/>
      <c r="G1494" s="102"/>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4"/>
      <c r="AE1494" s="4"/>
      <c r="AH1494" s="36">
        <f>IF(AH1493=TRUE,AL1493,0)</f>
        <v>0</v>
      </c>
      <c r="AI1494" s="36">
        <f>IF(AI1493=TRUE,AM1493,0)</f>
        <v>0</v>
      </c>
      <c r="AL1494" s="146"/>
      <c r="AM1494" s="146"/>
    </row>
    <row r="1495" spans="4:39" ht="15" customHeight="1">
      <c r="D1495" s="102"/>
      <c r="E1495" s="102"/>
      <c r="F1495" s="102"/>
      <c r="G1495" s="102"/>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4"/>
      <c r="AE1495" s="4"/>
      <c r="AH1495" s="36" t="b">
        <v>0</v>
      </c>
      <c r="AI1495" s="36" t="b">
        <v>0</v>
      </c>
      <c r="AL1495" s="121" t="s">
        <v>575</v>
      </c>
      <c r="AM1495" s="121" t="s">
        <v>550</v>
      </c>
    </row>
    <row r="1496" spans="4:39" ht="7.5" customHeight="1">
      <c r="D1496" s="102"/>
      <c r="E1496" s="102"/>
      <c r="F1496" s="102"/>
      <c r="G1496" s="102"/>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4"/>
      <c r="AE1496" s="4"/>
      <c r="AH1496" s="36">
        <f>IF(AH1495=TRUE,AL1495,0)</f>
        <v>0</v>
      </c>
      <c r="AI1496" s="36">
        <f>IF(AI1495=TRUE,AM1495,0)</f>
        <v>0</v>
      </c>
      <c r="AL1496" s="121"/>
      <c r="AM1496" s="121"/>
    </row>
    <row r="1497" spans="4:39" ht="15" customHeight="1">
      <c r="D1497" s="102"/>
      <c r="E1497" s="102"/>
      <c r="F1497" s="102"/>
      <c r="G1497" s="102"/>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4"/>
      <c r="AE1497" s="4"/>
      <c r="AH1497" s="36" t="b">
        <v>0</v>
      </c>
      <c r="AI1497" s="36" t="b">
        <v>0</v>
      </c>
      <c r="AL1497" s="121" t="s">
        <v>551</v>
      </c>
      <c r="AM1497" s="121" t="s">
        <v>552</v>
      </c>
    </row>
    <row r="1498" spans="4:39" ht="5.25" customHeight="1">
      <c r="D1498" s="102"/>
      <c r="E1498" s="102"/>
      <c r="F1498" s="102"/>
      <c r="G1498" s="102"/>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4"/>
      <c r="AE1498" s="4"/>
      <c r="AH1498" s="36">
        <f>IF(AH1497=TRUE,AL1497,0)</f>
        <v>0</v>
      </c>
      <c r="AI1498" s="36">
        <f>IF(AI1497=TRUE,AM1497,0)</f>
        <v>0</v>
      </c>
      <c r="AL1498" s="146"/>
      <c r="AM1498" s="146"/>
    </row>
    <row r="1499" spans="4:31" ht="5.25" customHeight="1">
      <c r="D1499" s="6"/>
      <c r="E1499" s="6"/>
      <c r="F1499" s="6"/>
      <c r="G1499" s="6"/>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row>
    <row r="1500" spans="4:39" ht="15" customHeight="1">
      <c r="D1500" s="18" t="s">
        <v>271</v>
      </c>
      <c r="E1500" s="18"/>
      <c r="F1500" s="18"/>
      <c r="G1500" s="18"/>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H1500" s="146" t="str">
        <f>AH1486&amp;"@"&amp;AI1486&amp;"@"&amp;AH1488&amp;"@"&amp;AI1488&amp;"@"&amp;AH1490&amp;"@"&amp;AI1490&amp;"@"&amp;AH1492&amp;"@"&amp;AI1492&amp;"@"&amp;AH1494&amp;"@"&amp;AI1494&amp;"@"&amp;AH1496&amp;"@"&amp;AI1496&amp;"@"&amp;AH1498&amp;"@"&amp;AI1498</f>
        <v>0@0@0@0@0@0@0@0@0@0@0@0@0@0</v>
      </c>
      <c r="AI1500" s="140"/>
      <c r="AJ1500" s="140"/>
      <c r="AK1500" s="140"/>
      <c r="AL1500" s="145"/>
      <c r="AM1500" s="145"/>
    </row>
    <row r="1501" spans="4:31" ht="4.5" customHeight="1">
      <c r="D1501" s="6"/>
      <c r="E1501" s="6"/>
      <c r="F1501" s="6"/>
      <c r="G1501" s="6"/>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row>
    <row r="1502" spans="4:39" ht="15" customHeight="1">
      <c r="D1502" s="102"/>
      <c r="E1502" s="102"/>
      <c r="F1502" s="102"/>
      <c r="G1502" s="102"/>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4"/>
      <c r="AE1502" s="4"/>
      <c r="AH1502" s="36" t="b">
        <v>0</v>
      </c>
      <c r="AI1502" s="36" t="b">
        <v>0</v>
      </c>
      <c r="AL1502" s="121" t="s">
        <v>515</v>
      </c>
      <c r="AM1502" s="121" t="s">
        <v>516</v>
      </c>
    </row>
    <row r="1503" spans="4:39" ht="7.5" customHeight="1">
      <c r="D1503" s="102"/>
      <c r="E1503" s="102"/>
      <c r="F1503" s="102"/>
      <c r="G1503" s="102"/>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4"/>
      <c r="AE1503" s="4"/>
      <c r="AH1503" s="36">
        <f>IF(AH1502=TRUE,AL1502,0)</f>
        <v>0</v>
      </c>
      <c r="AI1503" s="36">
        <f>IF(AI1502=TRUE,AM1502,0)</f>
        <v>0</v>
      </c>
      <c r="AL1503" s="121"/>
      <c r="AM1503" s="121"/>
    </row>
    <row r="1504" spans="4:39" ht="15" customHeight="1">
      <c r="D1504" s="102"/>
      <c r="E1504" s="102"/>
      <c r="F1504" s="102"/>
      <c r="G1504" s="102"/>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4"/>
      <c r="AE1504" s="4"/>
      <c r="AH1504" s="36" t="b">
        <v>0</v>
      </c>
      <c r="AI1504" s="36" t="b">
        <v>0</v>
      </c>
      <c r="AL1504" s="121" t="s">
        <v>517</v>
      </c>
      <c r="AM1504" s="121" t="s">
        <v>519</v>
      </c>
    </row>
    <row r="1505" spans="4:39" ht="7.5" customHeight="1">
      <c r="D1505" s="102"/>
      <c r="E1505" s="102"/>
      <c r="F1505" s="102"/>
      <c r="G1505" s="102"/>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4"/>
      <c r="AE1505" s="4"/>
      <c r="AH1505" s="36">
        <f>IF(AH1504=TRUE,AL1504,0)</f>
        <v>0</v>
      </c>
      <c r="AI1505" s="36">
        <f>IF(AI1504=TRUE,AM1504,0)</f>
        <v>0</v>
      </c>
      <c r="AL1505" s="146"/>
      <c r="AM1505" s="146"/>
    </row>
    <row r="1506" spans="4:39" ht="15" customHeight="1">
      <c r="D1506" s="102"/>
      <c r="E1506" s="102"/>
      <c r="F1506" s="102"/>
      <c r="G1506" s="102"/>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4"/>
      <c r="AE1506" s="4"/>
      <c r="AH1506" s="36" t="b">
        <v>0</v>
      </c>
      <c r="AL1506" s="121" t="s">
        <v>572</v>
      </c>
      <c r="AM1506" s="121"/>
    </row>
    <row r="1507" spans="4:39" ht="5.25" customHeight="1">
      <c r="D1507" s="102"/>
      <c r="E1507" s="102"/>
      <c r="F1507" s="102"/>
      <c r="G1507" s="102"/>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4"/>
      <c r="AE1507" s="4"/>
      <c r="AL1507" s="121"/>
      <c r="AM1507" s="121"/>
    </row>
    <row r="1508" spans="4:39" ht="7.5" customHeight="1">
      <c r="D1508" s="6"/>
      <c r="E1508" s="6"/>
      <c r="F1508" s="6"/>
      <c r="G1508" s="6"/>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H1508" s="36">
        <f>IF(AH1506=TRUE,AL1506,0)</f>
        <v>0</v>
      </c>
      <c r="AL1508" s="121"/>
      <c r="AM1508" s="121"/>
    </row>
    <row r="1509" spans="4:34" ht="15" customHeight="1">
      <c r="D1509" s="6"/>
      <c r="E1509" s="6"/>
      <c r="F1509" s="6"/>
      <c r="G1509" s="6"/>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H1509" s="146" t="str">
        <f>AH1503&amp;"@"&amp;AI1503&amp;"@"&amp;AH1505&amp;"@"&amp;AI1505&amp;"@"&amp;AH1508</f>
        <v>0@0@0@0@0</v>
      </c>
    </row>
    <row r="1510" spans="2:31" ht="15" customHeight="1">
      <c r="B1510" s="19" t="s">
        <v>34</v>
      </c>
      <c r="C1510" s="5" t="s">
        <v>209</v>
      </c>
      <c r="D1510" s="6"/>
      <c r="E1510" s="6"/>
      <c r="F1510" s="6"/>
      <c r="G1510" s="6"/>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row>
    <row r="1511" spans="4:31" ht="4.5" customHeight="1">
      <c r="D1511" s="6"/>
      <c r="E1511" s="6"/>
      <c r="F1511" s="6"/>
      <c r="G1511" s="6"/>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row>
    <row r="1512" spans="4:31" ht="30" customHeight="1">
      <c r="D1512" s="218" t="s">
        <v>536</v>
      </c>
      <c r="E1512" s="218"/>
      <c r="F1512" s="218"/>
      <c r="G1512" s="218"/>
      <c r="H1512" s="218"/>
      <c r="I1512" s="218"/>
      <c r="J1512" s="218"/>
      <c r="K1512" s="218"/>
      <c r="L1512" s="218"/>
      <c r="M1512" s="218"/>
      <c r="N1512" s="218"/>
      <c r="O1512" s="218"/>
      <c r="P1512" s="218"/>
      <c r="Q1512" s="218"/>
      <c r="R1512" s="218"/>
      <c r="S1512" s="218"/>
      <c r="T1512" s="218"/>
      <c r="U1512" s="218"/>
      <c r="V1512" s="218"/>
      <c r="W1512" s="218"/>
      <c r="X1512" s="218"/>
      <c r="Y1512" s="218"/>
      <c r="Z1512" s="218"/>
      <c r="AA1512" s="218"/>
      <c r="AB1512" s="218"/>
      <c r="AC1512" s="218"/>
      <c r="AD1512" s="218"/>
      <c r="AE1512" s="218"/>
    </row>
    <row r="1513" spans="4:31" ht="4.5" customHeight="1">
      <c r="D1513" s="6"/>
      <c r="E1513" s="6"/>
      <c r="F1513" s="6"/>
      <c r="G1513" s="6"/>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row>
    <row r="1514" spans="4:31" ht="15" customHeight="1">
      <c r="D1514" s="18" t="s">
        <v>272</v>
      </c>
      <c r="E1514" s="18"/>
      <c r="F1514" s="18"/>
      <c r="G1514" s="18"/>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row>
    <row r="1515" spans="4:31" ht="5.25" customHeight="1">
      <c r="D1515" s="6"/>
      <c r="E1515" s="6"/>
      <c r="F1515" s="6"/>
      <c r="G1515" s="6"/>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row>
    <row r="1516" spans="4:39" ht="15" customHeight="1">
      <c r="D1516" s="102"/>
      <c r="E1516" s="102"/>
      <c r="F1516" s="102"/>
      <c r="G1516" s="102"/>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4"/>
      <c r="AE1516" s="4"/>
      <c r="AH1516" s="36" t="b">
        <v>0</v>
      </c>
      <c r="AI1516" s="36" t="b">
        <v>0</v>
      </c>
      <c r="AL1516" s="121" t="s">
        <v>515</v>
      </c>
      <c r="AM1516" s="121" t="s">
        <v>516</v>
      </c>
    </row>
    <row r="1517" spans="4:39" ht="7.5" customHeight="1">
      <c r="D1517" s="102"/>
      <c r="E1517" s="102"/>
      <c r="F1517" s="102"/>
      <c r="G1517" s="102"/>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4"/>
      <c r="AE1517" s="4"/>
      <c r="AH1517" s="36">
        <f>IF(AH1516=TRUE,AL1516,0)</f>
        <v>0</v>
      </c>
      <c r="AI1517" s="36">
        <f>IF(AI1516=TRUE,AM1516,0)</f>
        <v>0</v>
      </c>
      <c r="AL1517" s="121"/>
      <c r="AM1517" s="121"/>
    </row>
    <row r="1518" spans="4:39" ht="15" customHeight="1">
      <c r="D1518" s="102"/>
      <c r="E1518" s="102"/>
      <c r="F1518" s="102"/>
      <c r="G1518" s="102"/>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4"/>
      <c r="AE1518" s="4"/>
      <c r="AH1518" s="36" t="b">
        <v>0</v>
      </c>
      <c r="AL1518" s="121" t="s">
        <v>517</v>
      </c>
      <c r="AM1518" s="121"/>
    </row>
    <row r="1519" spans="4:34" ht="5.25" customHeight="1">
      <c r="D1519" s="102"/>
      <c r="E1519" s="102"/>
      <c r="F1519" s="102"/>
      <c r="G1519" s="102"/>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4"/>
      <c r="AE1519" s="4"/>
      <c r="AH1519" s="36">
        <f>IF(AH1518=TRUE,AL1518,0)</f>
        <v>0</v>
      </c>
    </row>
    <row r="1520" spans="4:34" ht="15" customHeight="1">
      <c r="D1520" s="18" t="s">
        <v>273</v>
      </c>
      <c r="E1520" s="18"/>
      <c r="F1520" s="18"/>
      <c r="G1520" s="18"/>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H1520" s="146" t="str">
        <f>AH1517&amp;"@"&amp;AI1517&amp;"@"&amp;AH1519</f>
        <v>0@0@0</v>
      </c>
    </row>
    <row r="1521" spans="4:31" ht="5.25" customHeight="1">
      <c r="D1521" s="6"/>
      <c r="E1521" s="6"/>
      <c r="F1521" s="6"/>
      <c r="G1521" s="6"/>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row>
    <row r="1522" spans="4:38" ht="15" customHeight="1">
      <c r="D1522" s="102"/>
      <c r="E1522" s="102"/>
      <c r="F1522" s="102"/>
      <c r="G1522" s="102"/>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4"/>
      <c r="AE1522" s="4"/>
      <c r="AH1522" s="36" t="b">
        <v>0</v>
      </c>
      <c r="AL1522" s="121" t="s">
        <v>515</v>
      </c>
    </row>
    <row r="1523" spans="4:34" ht="5.25" customHeight="1">
      <c r="D1523" s="102"/>
      <c r="E1523" s="102"/>
      <c r="F1523" s="102"/>
      <c r="G1523" s="102"/>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4"/>
      <c r="AE1523" s="4"/>
      <c r="AH1523" s="36">
        <f>IF(AH1522=TRUE,AL1522,0)</f>
        <v>0</v>
      </c>
    </row>
    <row r="1524" spans="4:34" ht="15" customHeight="1">
      <c r="D1524" s="18" t="s">
        <v>274</v>
      </c>
      <c r="E1524" s="18"/>
      <c r="F1524" s="18"/>
      <c r="G1524" s="18"/>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H1524" s="146">
        <f>AH1523</f>
        <v>0</v>
      </c>
    </row>
    <row r="1525" spans="4:31" ht="5.25" customHeight="1">
      <c r="D1525" s="6"/>
      <c r="E1525" s="6"/>
      <c r="F1525" s="6"/>
      <c r="G1525" s="6"/>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row>
    <row r="1526" spans="4:39" ht="13.5">
      <c r="D1526" s="32"/>
      <c r="E1526" s="32"/>
      <c r="F1526" s="32"/>
      <c r="G1526" s="32"/>
      <c r="H1526" s="32"/>
      <c r="I1526" s="32"/>
      <c r="J1526" s="32"/>
      <c r="K1526" s="32"/>
      <c r="L1526" s="32"/>
      <c r="M1526" s="32"/>
      <c r="N1526" s="32"/>
      <c r="O1526" s="32"/>
      <c r="P1526" s="32"/>
      <c r="Q1526" s="32"/>
      <c r="R1526" s="32"/>
      <c r="S1526" s="32"/>
      <c r="T1526" s="32"/>
      <c r="U1526" s="32"/>
      <c r="V1526" s="32"/>
      <c r="W1526" s="32"/>
      <c r="X1526" s="32"/>
      <c r="Y1526" s="32"/>
      <c r="Z1526" s="32"/>
      <c r="AA1526" s="32"/>
      <c r="AB1526" s="32"/>
      <c r="AC1526" s="32"/>
      <c r="AH1526" s="36" t="b">
        <v>0</v>
      </c>
      <c r="AI1526" s="36" t="b">
        <v>0</v>
      </c>
      <c r="AL1526" s="121" t="s">
        <v>515</v>
      </c>
      <c r="AM1526" s="121" t="s">
        <v>516</v>
      </c>
    </row>
    <row r="1527" spans="4:39" ht="7.5" customHeight="1">
      <c r="D1527" s="102"/>
      <c r="E1527" s="102"/>
      <c r="F1527" s="102"/>
      <c r="G1527" s="102"/>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4"/>
      <c r="AE1527" s="4"/>
      <c r="AH1527" s="36">
        <f>IF(AH1526=TRUE,AL1526,0)</f>
        <v>0</v>
      </c>
      <c r="AI1527" s="36">
        <f>IF(AI1526=TRUE,AM1526,0)</f>
        <v>0</v>
      </c>
      <c r="AL1527" s="121"/>
      <c r="AM1527" s="121"/>
    </row>
    <row r="1528" spans="4:39" ht="15" customHeight="1">
      <c r="D1528" s="102"/>
      <c r="E1528" s="102"/>
      <c r="F1528" s="102"/>
      <c r="G1528" s="102"/>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4"/>
      <c r="AE1528" s="4"/>
      <c r="AH1528" s="36" t="b">
        <v>0</v>
      </c>
      <c r="AI1528" s="36" t="b">
        <v>0</v>
      </c>
      <c r="AL1528" s="121" t="s">
        <v>517</v>
      </c>
      <c r="AM1528" s="121" t="s">
        <v>519</v>
      </c>
    </row>
    <row r="1529" spans="4:39" ht="7.5" customHeight="1">
      <c r="D1529" s="102"/>
      <c r="E1529" s="102"/>
      <c r="F1529" s="102"/>
      <c r="G1529" s="102"/>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4"/>
      <c r="AE1529" s="4"/>
      <c r="AH1529" s="36">
        <f>IF(AH1528=TRUE,AL1528,0)</f>
        <v>0</v>
      </c>
      <c r="AI1529" s="36">
        <f>IF(AI1528=TRUE,AM1528,0)</f>
        <v>0</v>
      </c>
      <c r="AL1529" s="146"/>
      <c r="AM1529" s="146"/>
    </row>
    <row r="1530" spans="4:39" ht="15" customHeight="1">
      <c r="D1530" s="102"/>
      <c r="E1530" s="102"/>
      <c r="F1530" s="102"/>
      <c r="G1530" s="102"/>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4"/>
      <c r="AE1530" s="4"/>
      <c r="AH1530" s="36" t="b">
        <v>0</v>
      </c>
      <c r="AI1530" s="36" t="b">
        <v>0</v>
      </c>
      <c r="AL1530" s="121" t="s">
        <v>572</v>
      </c>
      <c r="AM1530" s="121" t="s">
        <v>573</v>
      </c>
    </row>
    <row r="1531" spans="4:39" ht="7.5" customHeight="1">
      <c r="D1531" s="102"/>
      <c r="E1531" s="102"/>
      <c r="F1531" s="102"/>
      <c r="G1531" s="102"/>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4"/>
      <c r="AE1531" s="4"/>
      <c r="AH1531" s="36">
        <f>IF(AH1530=TRUE,AL1530,0)</f>
        <v>0</v>
      </c>
      <c r="AI1531" s="36">
        <f>IF(AI1530=TRUE,AM1530,0)</f>
        <v>0</v>
      </c>
      <c r="AL1531" s="121"/>
      <c r="AM1531" s="121"/>
    </row>
    <row r="1532" spans="4:39" ht="15" customHeight="1">
      <c r="D1532" s="102"/>
      <c r="E1532" s="102"/>
      <c r="F1532" s="102"/>
      <c r="G1532" s="102"/>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4"/>
      <c r="AE1532" s="4"/>
      <c r="AH1532" s="36" t="b">
        <v>0</v>
      </c>
      <c r="AI1532" s="36" t="b">
        <v>0</v>
      </c>
      <c r="AL1532" s="121" t="s">
        <v>547</v>
      </c>
      <c r="AM1532" s="121" t="s">
        <v>574</v>
      </c>
    </row>
    <row r="1533" spans="4:39" ht="7.5" customHeight="1">
      <c r="D1533" s="102"/>
      <c r="E1533" s="102"/>
      <c r="F1533" s="102"/>
      <c r="G1533" s="102"/>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4"/>
      <c r="AE1533" s="4"/>
      <c r="AH1533" s="36">
        <f>IF(AH1532=TRUE,AL1532,0)</f>
        <v>0</v>
      </c>
      <c r="AI1533" s="36">
        <f>IF(AI1532=TRUE,AM1532,0)</f>
        <v>0</v>
      </c>
      <c r="AL1533" s="146"/>
      <c r="AM1533" s="146"/>
    </row>
    <row r="1534" spans="4:39" ht="15" customHeight="1">
      <c r="D1534" s="102"/>
      <c r="E1534" s="102"/>
      <c r="F1534" s="102"/>
      <c r="G1534" s="102"/>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4"/>
      <c r="AE1534" s="4"/>
      <c r="AH1534" s="36" t="b">
        <v>0</v>
      </c>
      <c r="AI1534" s="36" t="b">
        <v>0</v>
      </c>
      <c r="AL1534" s="121" t="s">
        <v>548</v>
      </c>
      <c r="AM1534" s="121" t="s">
        <v>549</v>
      </c>
    </row>
    <row r="1535" spans="4:39" ht="7.5" customHeight="1">
      <c r="D1535" s="102"/>
      <c r="E1535" s="102"/>
      <c r="F1535" s="102"/>
      <c r="G1535" s="102"/>
      <c r="H1535" s="33"/>
      <c r="I1535" s="33"/>
      <c r="J1535" s="33"/>
      <c r="K1535" s="33"/>
      <c r="L1535" s="33"/>
      <c r="M1535" s="33"/>
      <c r="N1535" s="33"/>
      <c r="O1535" s="33"/>
      <c r="P1535" s="33"/>
      <c r="Q1535" s="33"/>
      <c r="R1535" s="33"/>
      <c r="S1535" s="33"/>
      <c r="T1535" s="105"/>
      <c r="U1535" s="105"/>
      <c r="V1535" s="105"/>
      <c r="W1535" s="33"/>
      <c r="X1535" s="33"/>
      <c r="Y1535" s="33"/>
      <c r="Z1535" s="33"/>
      <c r="AA1535" s="33"/>
      <c r="AB1535" s="33"/>
      <c r="AC1535" s="33"/>
      <c r="AD1535" s="4"/>
      <c r="AE1535" s="4"/>
      <c r="AH1535" s="36">
        <f>IF(AH1534=TRUE,AL1534,0)</f>
        <v>0</v>
      </c>
      <c r="AI1535" s="36">
        <f>IF(AI1534=TRUE,AM1534,0)</f>
        <v>0</v>
      </c>
      <c r="AL1535" s="146"/>
      <c r="AM1535" s="146"/>
    </row>
    <row r="1536" spans="4:39" ht="15" customHeight="1">
      <c r="D1536" s="102"/>
      <c r="E1536" s="102"/>
      <c r="F1536" s="102"/>
      <c r="G1536" s="102"/>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4"/>
      <c r="AE1536" s="4"/>
      <c r="AH1536" s="36" t="b">
        <v>0</v>
      </c>
      <c r="AI1536" s="36" t="b">
        <v>0</v>
      </c>
      <c r="AL1536" s="121" t="s">
        <v>575</v>
      </c>
      <c r="AM1536" s="121" t="s">
        <v>550</v>
      </c>
    </row>
    <row r="1537" spans="4:39" ht="5.25" customHeight="1">
      <c r="D1537" s="102"/>
      <c r="E1537" s="102"/>
      <c r="F1537" s="102"/>
      <c r="G1537" s="102"/>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4"/>
      <c r="AE1537" s="4"/>
      <c r="AH1537" s="36">
        <f>IF(AH1536=TRUE,AL1536,0)</f>
        <v>0</v>
      </c>
      <c r="AI1537" s="36">
        <f>IF(AI1536=TRUE,AM1536,0)</f>
        <v>0</v>
      </c>
      <c r="AL1537" s="121"/>
      <c r="AM1537" s="121"/>
    </row>
    <row r="1538" spans="4:34" ht="15" customHeight="1">
      <c r="D1538" s="18" t="s">
        <v>275</v>
      </c>
      <c r="E1538" s="18"/>
      <c r="F1538" s="18"/>
      <c r="G1538" s="18"/>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H1538" s="146" t="str">
        <f>AH1527&amp;"@"&amp;AI1527&amp;"@"&amp;AH1529&amp;"@"&amp;AI1529&amp;"@"&amp;AH1531&amp;"@"&amp;AI1531&amp;"@"&amp;AH1533&amp;"@"&amp;AI1533&amp;"@"&amp;AH1535&amp;"@"&amp;AI1535&amp;"@"&amp;AH1537&amp;"@"&amp;AI1537</f>
        <v>0@0@0@0@0@0@0@0@0@0@0@0</v>
      </c>
    </row>
    <row r="1539" spans="4:31" ht="5.25" customHeight="1">
      <c r="D1539" s="6"/>
      <c r="E1539" s="6"/>
      <c r="F1539" s="6"/>
      <c r="G1539" s="6"/>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row>
    <row r="1540" spans="4:39" ht="15" customHeight="1">
      <c r="D1540" s="102"/>
      <c r="E1540" s="102"/>
      <c r="F1540" s="102"/>
      <c r="G1540" s="102"/>
      <c r="H1540" s="33"/>
      <c r="I1540" s="33"/>
      <c r="J1540" s="33"/>
      <c r="K1540" s="33"/>
      <c r="L1540" s="33"/>
      <c r="M1540" s="33"/>
      <c r="N1540" s="33"/>
      <c r="O1540" s="33"/>
      <c r="P1540" s="33"/>
      <c r="Q1540" s="33"/>
      <c r="R1540" s="33"/>
      <c r="S1540" s="33"/>
      <c r="T1540" s="33"/>
      <c r="U1540" s="33"/>
      <c r="V1540" s="33"/>
      <c r="W1540" s="33"/>
      <c r="X1540" s="33"/>
      <c r="Y1540" s="33"/>
      <c r="Z1540" s="33"/>
      <c r="AA1540" s="33"/>
      <c r="AB1540" s="33"/>
      <c r="AC1540" s="33"/>
      <c r="AD1540" s="4"/>
      <c r="AE1540" s="4"/>
      <c r="AH1540" s="36" t="b">
        <v>0</v>
      </c>
      <c r="AI1540" s="36" t="b">
        <v>0</v>
      </c>
      <c r="AL1540" s="121" t="s">
        <v>515</v>
      </c>
      <c r="AM1540" s="121" t="s">
        <v>516</v>
      </c>
    </row>
    <row r="1541" spans="4:39" ht="7.5" customHeight="1">
      <c r="D1541" s="102"/>
      <c r="E1541" s="102"/>
      <c r="F1541" s="102"/>
      <c r="G1541" s="102"/>
      <c r="H1541" s="33"/>
      <c r="I1541" s="33"/>
      <c r="J1541" s="33"/>
      <c r="K1541" s="33"/>
      <c r="L1541" s="33"/>
      <c r="M1541" s="33"/>
      <c r="N1541" s="33"/>
      <c r="O1541" s="33"/>
      <c r="P1541" s="33"/>
      <c r="Q1541" s="33"/>
      <c r="R1541" s="33"/>
      <c r="S1541" s="33"/>
      <c r="T1541" s="33"/>
      <c r="U1541" s="33"/>
      <c r="V1541" s="33"/>
      <c r="W1541" s="33"/>
      <c r="X1541" s="33"/>
      <c r="Y1541" s="33"/>
      <c r="Z1541" s="33"/>
      <c r="AA1541" s="33"/>
      <c r="AB1541" s="33"/>
      <c r="AC1541" s="33"/>
      <c r="AD1541" s="4"/>
      <c r="AE1541" s="4"/>
      <c r="AH1541" s="36">
        <f>IF(AH1540=TRUE,AL1540,0)</f>
        <v>0</v>
      </c>
      <c r="AI1541" s="36">
        <f>IF(AI1540=TRUE,AM1540,0)</f>
        <v>0</v>
      </c>
      <c r="AL1541" s="121"/>
      <c r="AM1541" s="121"/>
    </row>
    <row r="1542" spans="4:39" ht="15" customHeight="1">
      <c r="D1542" s="102"/>
      <c r="E1542" s="102"/>
      <c r="F1542" s="102"/>
      <c r="G1542" s="102"/>
      <c r="H1542" s="33"/>
      <c r="I1542" s="33"/>
      <c r="J1542" s="33"/>
      <c r="K1542" s="33"/>
      <c r="L1542" s="33"/>
      <c r="M1542" s="33"/>
      <c r="N1542" s="33"/>
      <c r="O1542" s="33"/>
      <c r="P1542" s="33"/>
      <c r="Q1542" s="33"/>
      <c r="R1542" s="33"/>
      <c r="S1542" s="33"/>
      <c r="T1542" s="33"/>
      <c r="U1542" s="33"/>
      <c r="V1542" s="33"/>
      <c r="W1542" s="33"/>
      <c r="X1542" s="33"/>
      <c r="Y1542" s="33"/>
      <c r="Z1542" s="33"/>
      <c r="AA1542" s="33"/>
      <c r="AB1542" s="33"/>
      <c r="AC1542" s="33"/>
      <c r="AD1542" s="4"/>
      <c r="AE1542" s="4"/>
      <c r="AH1542" s="36" t="b">
        <v>0</v>
      </c>
      <c r="AI1542" s="36" t="b">
        <v>0</v>
      </c>
      <c r="AL1542" s="121" t="s">
        <v>517</v>
      </c>
      <c r="AM1542" s="121" t="s">
        <v>519</v>
      </c>
    </row>
    <row r="1543" spans="4:39" ht="7.5" customHeight="1">
      <c r="D1543" s="102"/>
      <c r="E1543" s="102"/>
      <c r="F1543" s="102"/>
      <c r="G1543" s="102"/>
      <c r="H1543" s="33"/>
      <c r="I1543" s="33"/>
      <c r="J1543" s="33"/>
      <c r="K1543" s="33"/>
      <c r="L1543" s="33"/>
      <c r="M1543" s="33"/>
      <c r="N1543" s="33"/>
      <c r="O1543" s="33"/>
      <c r="P1543" s="33"/>
      <c r="Q1543" s="33"/>
      <c r="R1543" s="33"/>
      <c r="S1543" s="33"/>
      <c r="T1543" s="33"/>
      <c r="U1543" s="33"/>
      <c r="V1543" s="33"/>
      <c r="W1543" s="33"/>
      <c r="X1543" s="33"/>
      <c r="Y1543" s="33"/>
      <c r="Z1543" s="33"/>
      <c r="AA1543" s="33"/>
      <c r="AB1543" s="33"/>
      <c r="AC1543" s="33"/>
      <c r="AD1543" s="4"/>
      <c r="AE1543" s="4"/>
      <c r="AH1543" s="36">
        <f>IF(AH1542=TRUE,AL1542,0)</f>
        <v>0</v>
      </c>
      <c r="AI1543" s="36">
        <f>IF(AI1542=TRUE,AM1542,0)</f>
        <v>0</v>
      </c>
      <c r="AL1543" s="146"/>
      <c r="AM1543" s="146"/>
    </row>
    <row r="1544" spans="4:39" ht="15" customHeight="1">
      <c r="D1544" s="102"/>
      <c r="E1544" s="102"/>
      <c r="F1544" s="102"/>
      <c r="G1544" s="102"/>
      <c r="H1544" s="33"/>
      <c r="I1544" s="33"/>
      <c r="J1544" s="33"/>
      <c r="K1544" s="33"/>
      <c r="L1544" s="33"/>
      <c r="M1544" s="33"/>
      <c r="N1544" s="33"/>
      <c r="O1544" s="33"/>
      <c r="P1544" s="33"/>
      <c r="Q1544" s="33"/>
      <c r="R1544" s="33"/>
      <c r="S1544" s="33"/>
      <c r="T1544" s="33"/>
      <c r="U1544" s="33"/>
      <c r="V1544" s="33"/>
      <c r="W1544" s="33"/>
      <c r="X1544" s="33"/>
      <c r="Y1544" s="33"/>
      <c r="Z1544" s="33"/>
      <c r="AA1544" s="33"/>
      <c r="AB1544" s="33"/>
      <c r="AC1544" s="33"/>
      <c r="AD1544" s="4"/>
      <c r="AE1544" s="4"/>
      <c r="AH1544" s="36" t="b">
        <v>0</v>
      </c>
      <c r="AI1544" s="36" t="b">
        <v>0</v>
      </c>
      <c r="AL1544" s="121" t="s">
        <v>572</v>
      </c>
      <c r="AM1544" s="121" t="s">
        <v>573</v>
      </c>
    </row>
    <row r="1545" spans="4:39" ht="5.25" customHeight="1">
      <c r="D1545" s="102"/>
      <c r="E1545" s="102"/>
      <c r="F1545" s="102"/>
      <c r="G1545" s="102"/>
      <c r="H1545" s="33"/>
      <c r="I1545" s="33"/>
      <c r="J1545" s="33"/>
      <c r="K1545" s="33"/>
      <c r="L1545" s="33"/>
      <c r="M1545" s="33"/>
      <c r="N1545" s="33"/>
      <c r="O1545" s="33"/>
      <c r="P1545" s="33"/>
      <c r="Q1545" s="33"/>
      <c r="R1545" s="33"/>
      <c r="S1545" s="33"/>
      <c r="T1545" s="33"/>
      <c r="U1545" s="33"/>
      <c r="V1545" s="33"/>
      <c r="W1545" s="33"/>
      <c r="X1545" s="33"/>
      <c r="Y1545" s="33"/>
      <c r="Z1545" s="33"/>
      <c r="AA1545" s="33"/>
      <c r="AB1545" s="33"/>
      <c r="AC1545" s="33"/>
      <c r="AD1545" s="4"/>
      <c r="AE1545" s="4"/>
      <c r="AH1545" s="36">
        <f>IF(AH1544=TRUE,AL1544,0)</f>
        <v>0</v>
      </c>
      <c r="AI1545" s="36">
        <f>IF(AI1544=TRUE,AM1544,0)</f>
        <v>0</v>
      </c>
      <c r="AL1545" s="121"/>
      <c r="AM1545" s="121"/>
    </row>
    <row r="1546" spans="4:34" ht="15" customHeight="1">
      <c r="D1546" s="18" t="s">
        <v>276</v>
      </c>
      <c r="E1546" s="18"/>
      <c r="F1546" s="18"/>
      <c r="G1546" s="18"/>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H1546" s="146" t="str">
        <f>AH1541&amp;"@"&amp;AI1541&amp;"@"&amp;AH1543&amp;"@"&amp;AI1543&amp;"@"&amp;AH1545&amp;"@"&amp;AI1545</f>
        <v>0@0@0@0@0@0</v>
      </c>
    </row>
    <row r="1547" spans="4:31" ht="5.25" customHeight="1">
      <c r="D1547" s="6"/>
      <c r="E1547" s="6"/>
      <c r="F1547" s="6"/>
      <c r="G1547" s="6"/>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row>
    <row r="1548" spans="4:38" ht="15" customHeight="1">
      <c r="D1548" s="102"/>
      <c r="E1548" s="102"/>
      <c r="F1548" s="102"/>
      <c r="G1548" s="102"/>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3"/>
      <c r="AD1548" s="4"/>
      <c r="AE1548" s="4"/>
      <c r="AH1548" s="36" t="b">
        <v>0</v>
      </c>
      <c r="AL1548" s="121" t="s">
        <v>515</v>
      </c>
    </row>
    <row r="1549" spans="4:34" ht="5.25" customHeight="1">
      <c r="D1549" s="102"/>
      <c r="E1549" s="102"/>
      <c r="F1549" s="102"/>
      <c r="G1549" s="102"/>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3"/>
      <c r="AD1549" s="4"/>
      <c r="AE1549" s="4"/>
      <c r="AH1549" s="36">
        <f>IF(AH1548=TRUE,AL1548,0)</f>
        <v>0</v>
      </c>
    </row>
    <row r="1550" spans="4:34" ht="15" customHeight="1">
      <c r="D1550" s="18" t="s">
        <v>277</v>
      </c>
      <c r="E1550" s="18"/>
      <c r="F1550" s="18"/>
      <c r="G1550" s="18"/>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H1550" s="146">
        <f>AH1549</f>
        <v>0</v>
      </c>
    </row>
    <row r="1551" spans="4:31" ht="5.25" customHeight="1">
      <c r="D1551" s="6"/>
      <c r="E1551" s="6"/>
      <c r="F1551" s="6"/>
      <c r="G1551" s="6"/>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row>
    <row r="1552" spans="4:39" ht="15" customHeight="1">
      <c r="D1552" s="102"/>
      <c r="E1552" s="102"/>
      <c r="F1552" s="102"/>
      <c r="G1552" s="102"/>
      <c r="H1552" s="33"/>
      <c r="I1552" s="33"/>
      <c r="J1552" s="33"/>
      <c r="K1552" s="33"/>
      <c r="L1552" s="33"/>
      <c r="M1552" s="33"/>
      <c r="N1552" s="33"/>
      <c r="O1552" s="33"/>
      <c r="P1552" s="33"/>
      <c r="Q1552" s="33"/>
      <c r="R1552" s="33"/>
      <c r="S1552" s="33"/>
      <c r="T1552" s="33"/>
      <c r="U1552" s="33"/>
      <c r="V1552" s="33"/>
      <c r="W1552" s="33"/>
      <c r="X1552" s="33"/>
      <c r="Y1552" s="33"/>
      <c r="Z1552" s="33"/>
      <c r="AA1552" s="33"/>
      <c r="AB1552" s="33"/>
      <c r="AC1552" s="33"/>
      <c r="AD1552" s="4"/>
      <c r="AE1552" s="4"/>
      <c r="AH1552" s="36" t="b">
        <v>0</v>
      </c>
      <c r="AI1552" s="36" t="b">
        <v>0</v>
      </c>
      <c r="AL1552" s="121" t="s">
        <v>515</v>
      </c>
      <c r="AM1552" s="121" t="s">
        <v>516</v>
      </c>
    </row>
    <row r="1553" spans="4:39" ht="7.5" customHeight="1">
      <c r="D1553" s="102"/>
      <c r="E1553" s="102"/>
      <c r="F1553" s="102"/>
      <c r="G1553" s="102"/>
      <c r="H1553" s="33"/>
      <c r="I1553" s="33"/>
      <c r="J1553" s="33"/>
      <c r="K1553" s="33"/>
      <c r="L1553" s="33"/>
      <c r="M1553" s="33"/>
      <c r="N1553" s="33"/>
      <c r="O1553" s="33"/>
      <c r="P1553" s="33"/>
      <c r="Q1553" s="33"/>
      <c r="R1553" s="33"/>
      <c r="S1553" s="33"/>
      <c r="T1553" s="33"/>
      <c r="U1553" s="33"/>
      <c r="V1553" s="33"/>
      <c r="W1553" s="33"/>
      <c r="X1553" s="33"/>
      <c r="Y1553" s="33"/>
      <c r="Z1553" s="33"/>
      <c r="AA1553" s="33"/>
      <c r="AB1553" s="33"/>
      <c r="AC1553" s="33"/>
      <c r="AD1553" s="4"/>
      <c r="AE1553" s="4"/>
      <c r="AH1553" s="36">
        <f>IF(AH1552=TRUE,AL1552,0)</f>
        <v>0</v>
      </c>
      <c r="AI1553" s="36">
        <f>IF(AI1552=TRUE,AM1552,0)</f>
        <v>0</v>
      </c>
      <c r="AL1553" s="121"/>
      <c r="AM1553" s="121"/>
    </row>
    <row r="1554" spans="4:39" ht="15" customHeight="1">
      <c r="D1554" s="102"/>
      <c r="E1554" s="102"/>
      <c r="F1554" s="102"/>
      <c r="G1554" s="102"/>
      <c r="H1554" s="33"/>
      <c r="I1554" s="33"/>
      <c r="J1554" s="33"/>
      <c r="K1554" s="33"/>
      <c r="L1554" s="33"/>
      <c r="M1554" s="33"/>
      <c r="N1554" s="33"/>
      <c r="O1554" s="33"/>
      <c r="P1554" s="33"/>
      <c r="Q1554" s="33"/>
      <c r="R1554" s="33"/>
      <c r="S1554" s="33"/>
      <c r="T1554" s="33"/>
      <c r="U1554" s="33"/>
      <c r="V1554" s="33"/>
      <c r="W1554" s="33"/>
      <c r="X1554" s="33"/>
      <c r="Y1554" s="33"/>
      <c r="Z1554" s="33"/>
      <c r="AA1554" s="33"/>
      <c r="AB1554" s="33"/>
      <c r="AC1554" s="33"/>
      <c r="AD1554" s="4"/>
      <c r="AE1554" s="4"/>
      <c r="AH1554" s="36" t="b">
        <v>0</v>
      </c>
      <c r="AI1554" s="36" t="b">
        <v>0</v>
      </c>
      <c r="AL1554" s="121" t="s">
        <v>517</v>
      </c>
      <c r="AM1554" s="121" t="s">
        <v>519</v>
      </c>
    </row>
    <row r="1555" spans="4:39" ht="7.5" customHeight="1">
      <c r="D1555" s="102"/>
      <c r="E1555" s="102"/>
      <c r="F1555" s="102"/>
      <c r="G1555" s="102"/>
      <c r="H1555" s="33"/>
      <c r="I1555" s="33"/>
      <c r="J1555" s="33"/>
      <c r="K1555" s="33"/>
      <c r="L1555" s="33"/>
      <c r="M1555" s="33"/>
      <c r="N1555" s="33"/>
      <c r="O1555" s="33"/>
      <c r="P1555" s="33"/>
      <c r="Q1555" s="33"/>
      <c r="R1555" s="33"/>
      <c r="S1555" s="33"/>
      <c r="T1555" s="33"/>
      <c r="U1555" s="33"/>
      <c r="V1555" s="33"/>
      <c r="W1555" s="33"/>
      <c r="X1555" s="33"/>
      <c r="Y1555" s="33"/>
      <c r="Z1555" s="33"/>
      <c r="AA1555" s="33"/>
      <c r="AB1555" s="33"/>
      <c r="AC1555" s="33"/>
      <c r="AD1555" s="4"/>
      <c r="AE1555" s="4"/>
      <c r="AH1555" s="36">
        <f>IF(AH1554=TRUE,AL1554,0)</f>
        <v>0</v>
      </c>
      <c r="AI1555" s="36">
        <f>IF(AI1554=TRUE,AM1554,0)</f>
        <v>0</v>
      </c>
      <c r="AL1555" s="146"/>
      <c r="AM1555" s="146"/>
    </row>
    <row r="1556" spans="4:39" ht="15" customHeight="1">
      <c r="D1556" s="102"/>
      <c r="E1556" s="102"/>
      <c r="F1556" s="102"/>
      <c r="G1556" s="102"/>
      <c r="H1556" s="33"/>
      <c r="I1556" s="33"/>
      <c r="J1556" s="33"/>
      <c r="K1556" s="33"/>
      <c r="L1556" s="33"/>
      <c r="M1556" s="33"/>
      <c r="N1556" s="33"/>
      <c r="O1556" s="33"/>
      <c r="P1556" s="33"/>
      <c r="Q1556" s="33"/>
      <c r="R1556" s="33"/>
      <c r="S1556" s="33"/>
      <c r="T1556" s="33"/>
      <c r="U1556" s="33"/>
      <c r="V1556" s="33"/>
      <c r="W1556" s="33"/>
      <c r="X1556" s="33"/>
      <c r="Y1556" s="33"/>
      <c r="Z1556" s="33"/>
      <c r="AA1556" s="33"/>
      <c r="AB1556" s="33"/>
      <c r="AC1556" s="33"/>
      <c r="AD1556" s="4"/>
      <c r="AE1556" s="4"/>
      <c r="AH1556" s="36" t="b">
        <v>0</v>
      </c>
      <c r="AI1556" s="36" t="b">
        <v>0</v>
      </c>
      <c r="AL1556" s="121" t="s">
        <v>572</v>
      </c>
      <c r="AM1556" s="121" t="s">
        <v>573</v>
      </c>
    </row>
    <row r="1557" spans="4:39" ht="7.5" customHeight="1">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2"/>
      <c r="AH1557" s="36">
        <f>IF(AH1556=TRUE,AL1556,0)</f>
        <v>0</v>
      </c>
      <c r="AI1557" s="36">
        <f>IF(AI1556=TRUE,AM1556,0)</f>
        <v>0</v>
      </c>
      <c r="AL1557" s="121"/>
      <c r="AM1557" s="121"/>
    </row>
    <row r="1558" spans="4:39" ht="15" customHeight="1">
      <c r="D1558" s="102"/>
      <c r="E1558" s="102"/>
      <c r="F1558" s="102"/>
      <c r="G1558" s="102"/>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3"/>
      <c r="AD1558" s="4"/>
      <c r="AE1558" s="4"/>
      <c r="AH1558" s="36" t="b">
        <v>0</v>
      </c>
      <c r="AI1558" s="36" t="b">
        <v>0</v>
      </c>
      <c r="AL1558" s="121" t="s">
        <v>547</v>
      </c>
      <c r="AM1558" s="121" t="s">
        <v>574</v>
      </c>
    </row>
    <row r="1559" spans="4:39" ht="7.5" customHeight="1">
      <c r="D1559" s="102"/>
      <c r="E1559" s="102"/>
      <c r="F1559" s="102"/>
      <c r="G1559" s="102"/>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3"/>
      <c r="AD1559" s="4"/>
      <c r="AE1559" s="4"/>
      <c r="AH1559" s="36">
        <f>IF(AH1558=TRUE,AL1558,0)</f>
        <v>0</v>
      </c>
      <c r="AI1559" s="36">
        <f>IF(AI1558=TRUE,AM1558,0)</f>
        <v>0</v>
      </c>
      <c r="AL1559" s="146"/>
      <c r="AM1559" s="146"/>
    </row>
    <row r="1560" spans="4:39" ht="15" customHeight="1">
      <c r="D1560" s="102"/>
      <c r="E1560" s="102"/>
      <c r="F1560" s="102"/>
      <c r="G1560" s="102"/>
      <c r="H1560" s="33"/>
      <c r="I1560" s="33"/>
      <c r="J1560" s="33"/>
      <c r="K1560" s="33"/>
      <c r="L1560" s="33"/>
      <c r="M1560" s="33"/>
      <c r="N1560" s="33"/>
      <c r="O1560" s="33"/>
      <c r="P1560" s="33"/>
      <c r="Q1560" s="33"/>
      <c r="R1560" s="33"/>
      <c r="S1560" s="33"/>
      <c r="T1560" s="33"/>
      <c r="U1560" s="33"/>
      <c r="V1560" s="33"/>
      <c r="W1560" s="33"/>
      <c r="X1560" s="33"/>
      <c r="Y1560" s="33"/>
      <c r="Z1560" s="33"/>
      <c r="AA1560" s="33"/>
      <c r="AB1560" s="33"/>
      <c r="AC1560" s="33"/>
      <c r="AD1560" s="4"/>
      <c r="AE1560" s="4"/>
      <c r="AH1560" s="36" t="b">
        <v>0</v>
      </c>
      <c r="AI1560" s="36" t="b">
        <v>0</v>
      </c>
      <c r="AL1560" s="121" t="s">
        <v>548</v>
      </c>
      <c r="AM1560" s="121" t="s">
        <v>549</v>
      </c>
    </row>
    <row r="1561" spans="4:39" ht="7.5" customHeight="1">
      <c r="D1561" s="102"/>
      <c r="E1561" s="102"/>
      <c r="F1561" s="102"/>
      <c r="G1561" s="102"/>
      <c r="H1561" s="33"/>
      <c r="I1561" s="33"/>
      <c r="J1561" s="33"/>
      <c r="K1561" s="33"/>
      <c r="L1561" s="33"/>
      <c r="M1561" s="33"/>
      <c r="N1561" s="33"/>
      <c r="O1561" s="33"/>
      <c r="P1561" s="33"/>
      <c r="Q1561" s="106"/>
      <c r="R1561" s="106"/>
      <c r="S1561" s="106"/>
      <c r="T1561" s="33"/>
      <c r="U1561" s="33"/>
      <c r="V1561" s="33"/>
      <c r="W1561" s="33"/>
      <c r="X1561" s="33"/>
      <c r="Y1561" s="33"/>
      <c r="Z1561" s="33"/>
      <c r="AA1561" s="33"/>
      <c r="AB1561" s="33"/>
      <c r="AC1561" s="33"/>
      <c r="AD1561" s="4"/>
      <c r="AE1561" s="4"/>
      <c r="AH1561" s="36">
        <f>IF(AH1560=TRUE,AL1560,0)</f>
        <v>0</v>
      </c>
      <c r="AI1561" s="36">
        <f>IF(AI1560=TRUE,AM1560,0)</f>
        <v>0</v>
      </c>
      <c r="AL1561" s="146"/>
      <c r="AM1561" s="146"/>
    </row>
    <row r="1562" spans="4:39" ht="15" customHeight="1">
      <c r="D1562" s="102"/>
      <c r="E1562" s="102"/>
      <c r="F1562" s="102"/>
      <c r="G1562" s="102"/>
      <c r="H1562" s="33"/>
      <c r="I1562" s="33"/>
      <c r="J1562" s="33"/>
      <c r="K1562" s="33"/>
      <c r="L1562" s="33"/>
      <c r="M1562" s="33"/>
      <c r="N1562" s="33"/>
      <c r="O1562" s="33"/>
      <c r="P1562" s="33"/>
      <c r="Q1562" s="33"/>
      <c r="R1562" s="33"/>
      <c r="S1562" s="33"/>
      <c r="T1562" s="33"/>
      <c r="U1562" s="33"/>
      <c r="V1562" s="33"/>
      <c r="W1562" s="33"/>
      <c r="X1562" s="33"/>
      <c r="Y1562" s="33"/>
      <c r="Z1562" s="33"/>
      <c r="AA1562" s="33"/>
      <c r="AB1562" s="33"/>
      <c r="AC1562" s="33"/>
      <c r="AD1562" s="4"/>
      <c r="AE1562" s="4"/>
      <c r="AH1562" s="36" t="b">
        <v>0</v>
      </c>
      <c r="AI1562" s="36" t="b">
        <v>0</v>
      </c>
      <c r="AL1562" s="121" t="s">
        <v>575</v>
      </c>
      <c r="AM1562" s="121" t="s">
        <v>550</v>
      </c>
    </row>
    <row r="1563" spans="4:39" ht="5.25" customHeight="1">
      <c r="D1563" s="32"/>
      <c r="E1563" s="32"/>
      <c r="F1563" s="32"/>
      <c r="G1563" s="32"/>
      <c r="H1563" s="33"/>
      <c r="I1563" s="33"/>
      <c r="J1563" s="33"/>
      <c r="K1563" s="33"/>
      <c r="L1563" s="33"/>
      <c r="M1563" s="33"/>
      <c r="N1563" s="33"/>
      <c r="O1563" s="33"/>
      <c r="P1563" s="33"/>
      <c r="Q1563" s="33"/>
      <c r="R1563" s="33"/>
      <c r="S1563" s="33"/>
      <c r="T1563" s="33"/>
      <c r="U1563" s="33"/>
      <c r="V1563" s="33"/>
      <c r="W1563" s="33"/>
      <c r="X1563" s="33"/>
      <c r="Y1563" s="33"/>
      <c r="Z1563" s="33"/>
      <c r="AA1563" s="33"/>
      <c r="AB1563" s="33"/>
      <c r="AC1563" s="33"/>
      <c r="AD1563" s="4"/>
      <c r="AE1563" s="4"/>
      <c r="AH1563" s="36">
        <f>IF(AH1562=TRUE,AL1562,0)</f>
        <v>0</v>
      </c>
      <c r="AI1563" s="36">
        <f>IF(AI1562=TRUE,AM1562,0)</f>
        <v>0</v>
      </c>
      <c r="AL1563" s="121"/>
      <c r="AM1563" s="121"/>
    </row>
    <row r="1564" spans="4:34" ht="15" customHeight="1">
      <c r="D1564" s="18" t="s">
        <v>278</v>
      </c>
      <c r="E1564" s="18"/>
      <c r="F1564" s="18"/>
      <c r="G1564" s="18"/>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H1564" s="146" t="str">
        <f>AH1553&amp;"@"&amp;AI1553&amp;"@"&amp;AH1555&amp;"@"&amp;AI1555&amp;"@"&amp;AH1557&amp;"@"&amp;AI1557&amp;"@"&amp;AH1559&amp;"@"&amp;AI1559&amp;"@"&amp;AH1561&amp;"@"&amp;AI1561&amp;"@"&amp;AH1563&amp;"@"&amp;AI1563</f>
        <v>0@0@0@0@0@0@0@0@0@0@0@0</v>
      </c>
    </row>
    <row r="1565" spans="4:31" ht="5.25" customHeight="1">
      <c r="D1565" s="6"/>
      <c r="E1565" s="6"/>
      <c r="F1565" s="6"/>
      <c r="G1565" s="6"/>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row>
    <row r="1566" spans="4:39" ht="15" customHeight="1">
      <c r="D1566" s="102"/>
      <c r="E1566" s="102"/>
      <c r="F1566" s="102"/>
      <c r="G1566" s="102"/>
      <c r="H1566" s="33"/>
      <c r="I1566" s="33"/>
      <c r="J1566" s="33"/>
      <c r="K1566" s="33"/>
      <c r="L1566" s="33"/>
      <c r="M1566" s="33"/>
      <c r="N1566" s="33"/>
      <c r="O1566" s="33"/>
      <c r="P1566" s="33"/>
      <c r="Q1566" s="33"/>
      <c r="R1566" s="33"/>
      <c r="S1566" s="33"/>
      <c r="T1566" s="33"/>
      <c r="U1566" s="33"/>
      <c r="V1566" s="33"/>
      <c r="W1566" s="33"/>
      <c r="X1566" s="33"/>
      <c r="Y1566" s="33"/>
      <c r="Z1566" s="33"/>
      <c r="AA1566" s="33"/>
      <c r="AB1566" s="33"/>
      <c r="AC1566" s="33"/>
      <c r="AD1566" s="4"/>
      <c r="AE1566" s="4"/>
      <c r="AH1566" s="36" t="b">
        <v>0</v>
      </c>
      <c r="AI1566" s="36" t="b">
        <v>0</v>
      </c>
      <c r="AL1566" s="121" t="s">
        <v>515</v>
      </c>
      <c r="AM1566" s="121" t="s">
        <v>516</v>
      </c>
    </row>
    <row r="1567" spans="4:39" ht="7.5" customHeight="1">
      <c r="D1567" s="102"/>
      <c r="E1567" s="102"/>
      <c r="F1567" s="102"/>
      <c r="G1567" s="102"/>
      <c r="H1567" s="33"/>
      <c r="I1567" s="33"/>
      <c r="J1567" s="33"/>
      <c r="K1567" s="33"/>
      <c r="L1567" s="33"/>
      <c r="M1567" s="33"/>
      <c r="N1567" s="33"/>
      <c r="O1567" s="33"/>
      <c r="P1567" s="33"/>
      <c r="Q1567" s="33"/>
      <c r="R1567" s="33"/>
      <c r="S1567" s="33"/>
      <c r="T1567" s="33"/>
      <c r="U1567" s="33"/>
      <c r="V1567" s="33"/>
      <c r="W1567" s="33"/>
      <c r="X1567" s="33"/>
      <c r="Y1567" s="33"/>
      <c r="Z1567" s="33"/>
      <c r="AA1567" s="33"/>
      <c r="AB1567" s="33"/>
      <c r="AC1567" s="33"/>
      <c r="AD1567" s="4"/>
      <c r="AE1567" s="4"/>
      <c r="AH1567" s="36">
        <f>IF(AH1566=TRUE,AL1566,0)</f>
        <v>0</v>
      </c>
      <c r="AI1567" s="36">
        <f>IF(AI1566=TRUE,AM1566,0)</f>
        <v>0</v>
      </c>
      <c r="AL1567" s="121"/>
      <c r="AM1567" s="121"/>
    </row>
    <row r="1568" spans="4:39" ht="15" customHeight="1">
      <c r="D1568" s="102"/>
      <c r="E1568" s="102"/>
      <c r="F1568" s="102"/>
      <c r="G1568" s="102"/>
      <c r="H1568" s="33"/>
      <c r="I1568" s="33"/>
      <c r="J1568" s="33"/>
      <c r="K1568" s="33"/>
      <c r="L1568" s="33"/>
      <c r="M1568" s="33"/>
      <c r="N1568" s="33"/>
      <c r="O1568" s="33"/>
      <c r="P1568" s="33"/>
      <c r="Q1568" s="33"/>
      <c r="R1568" s="33"/>
      <c r="S1568" s="33"/>
      <c r="T1568" s="33"/>
      <c r="U1568" s="33"/>
      <c r="V1568" s="33"/>
      <c r="W1568" s="33"/>
      <c r="X1568" s="33"/>
      <c r="Y1568" s="33"/>
      <c r="Z1568" s="33"/>
      <c r="AA1568" s="33"/>
      <c r="AB1568" s="33"/>
      <c r="AC1568" s="33"/>
      <c r="AD1568" s="4"/>
      <c r="AE1568" s="4"/>
      <c r="AH1568" s="36" t="b">
        <v>0</v>
      </c>
      <c r="AL1568" s="121" t="s">
        <v>517</v>
      </c>
      <c r="AM1568" s="121"/>
    </row>
    <row r="1569" spans="4:34" ht="5.25" customHeight="1">
      <c r="D1569" s="102"/>
      <c r="E1569" s="102"/>
      <c r="F1569" s="102"/>
      <c r="G1569" s="102"/>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3"/>
      <c r="AD1569" s="4"/>
      <c r="AE1569" s="4"/>
      <c r="AH1569" s="36">
        <f>IF(AH1568=TRUE,AL1568,0)</f>
        <v>0</v>
      </c>
    </row>
    <row r="1570" spans="4:34" ht="15" customHeight="1">
      <c r="D1570" s="6"/>
      <c r="E1570" s="6"/>
      <c r="F1570" s="6"/>
      <c r="G1570" s="6"/>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H1570" s="146" t="str">
        <f>AH1567&amp;"@"&amp;AI1567&amp;"@"&amp;AH1569</f>
        <v>0@0@0</v>
      </c>
    </row>
    <row r="1571" spans="2:31" ht="15" customHeight="1">
      <c r="B1571" s="19" t="s">
        <v>35</v>
      </c>
      <c r="C1571" s="5" t="s">
        <v>210</v>
      </c>
      <c r="D1571" s="6"/>
      <c r="E1571" s="6"/>
      <c r="F1571" s="6"/>
      <c r="G1571" s="6"/>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row>
    <row r="1572" spans="4:31" ht="4.5" customHeight="1">
      <c r="D1572" s="6"/>
      <c r="E1572" s="6"/>
      <c r="F1572" s="6"/>
      <c r="G1572" s="6"/>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row>
    <row r="1573" spans="3:31" ht="15" customHeight="1">
      <c r="C1573" s="5" t="s">
        <v>403</v>
      </c>
      <c r="D1573" s="6"/>
      <c r="E1573" s="6"/>
      <c r="F1573" s="6"/>
      <c r="G1573" s="6"/>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row>
    <row r="1574" spans="4:31" ht="15" customHeight="1">
      <c r="D1574" s="218" t="s">
        <v>741</v>
      </c>
      <c r="E1574" s="218"/>
      <c r="F1574" s="218"/>
      <c r="G1574" s="218"/>
      <c r="H1574" s="218"/>
      <c r="I1574" s="218"/>
      <c r="J1574" s="218"/>
      <c r="K1574" s="218"/>
      <c r="L1574" s="218"/>
      <c r="M1574" s="218"/>
      <c r="N1574" s="218"/>
      <c r="O1574" s="218"/>
      <c r="P1574" s="218"/>
      <c r="Q1574" s="218"/>
      <c r="R1574" s="218"/>
      <c r="S1574" s="218"/>
      <c r="T1574" s="218"/>
      <c r="U1574" s="218"/>
      <c r="V1574" s="218"/>
      <c r="W1574" s="218"/>
      <c r="X1574" s="218"/>
      <c r="Y1574" s="218"/>
      <c r="Z1574" s="218"/>
      <c r="AA1574" s="218"/>
      <c r="AB1574" s="218"/>
      <c r="AC1574" s="218"/>
      <c r="AD1574" s="218"/>
      <c r="AE1574" s="218"/>
    </row>
    <row r="1575" spans="4:31" ht="4.5" customHeight="1">
      <c r="D1575" s="6"/>
      <c r="E1575" s="6"/>
      <c r="F1575" s="6"/>
      <c r="G1575" s="6"/>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row>
    <row r="1576" spans="2:34" ht="15" customHeight="1">
      <c r="B1576" s="62" t="str">
        <f>IF(AG1576=TRUE,"未記入","")</f>
        <v>未記入</v>
      </c>
      <c r="D1576" s="102"/>
      <c r="E1576" s="102"/>
      <c r="F1576" s="102"/>
      <c r="G1576" s="102"/>
      <c r="H1576" s="33"/>
      <c r="I1576" s="33"/>
      <c r="J1576" s="33"/>
      <c r="K1576" s="33"/>
      <c r="L1576" s="33"/>
      <c r="M1576" s="33"/>
      <c r="N1576" s="33"/>
      <c r="O1576" s="33"/>
      <c r="P1576" s="33"/>
      <c r="Q1576" s="33"/>
      <c r="R1576" s="33"/>
      <c r="S1576" s="33"/>
      <c r="T1576" s="4"/>
      <c r="U1576" s="4"/>
      <c r="V1576" s="4"/>
      <c r="W1576" s="4"/>
      <c r="X1576" s="4"/>
      <c r="Y1576" s="4"/>
      <c r="Z1576" s="4"/>
      <c r="AA1576" s="4"/>
      <c r="AB1576" s="4"/>
      <c r="AC1576" s="4"/>
      <c r="AD1576" s="4"/>
      <c r="AE1576" s="4"/>
      <c r="AG1576" s="36" t="b">
        <f>IF(OR(AH1576=1,AH1576=2),FALSE,TRUE)</f>
        <v>1</v>
      </c>
      <c r="AH1576" s="36">
        <v>0</v>
      </c>
    </row>
    <row r="1577" spans="4:31" ht="4.5" customHeight="1">
      <c r="D1577" s="102"/>
      <c r="E1577" s="102"/>
      <c r="F1577" s="102"/>
      <c r="G1577" s="102"/>
      <c r="H1577" s="33"/>
      <c r="I1577" s="33"/>
      <c r="J1577" s="33"/>
      <c r="K1577" s="33"/>
      <c r="L1577" s="33"/>
      <c r="M1577" s="33"/>
      <c r="N1577" s="33"/>
      <c r="O1577" s="33"/>
      <c r="P1577" s="33"/>
      <c r="Q1577" s="33"/>
      <c r="R1577" s="33"/>
      <c r="S1577" s="33"/>
      <c r="T1577" s="4"/>
      <c r="U1577" s="4"/>
      <c r="V1577" s="4"/>
      <c r="W1577" s="4"/>
      <c r="X1577" s="4"/>
      <c r="Y1577" s="4"/>
      <c r="Z1577" s="4"/>
      <c r="AA1577" s="4"/>
      <c r="AB1577" s="4"/>
      <c r="AC1577" s="4"/>
      <c r="AD1577" s="4"/>
      <c r="AE1577" s="4"/>
    </row>
    <row r="1578" spans="4:31" ht="60" customHeight="1">
      <c r="D1578" s="159" t="s">
        <v>745</v>
      </c>
      <c r="E1578" s="159"/>
      <c r="F1578" s="159"/>
      <c r="G1578" s="159"/>
      <c r="H1578" s="159"/>
      <c r="I1578" s="159"/>
      <c r="J1578" s="159"/>
      <c r="K1578" s="159"/>
      <c r="L1578" s="159"/>
      <c r="M1578" s="159"/>
      <c r="N1578" s="159"/>
      <c r="O1578" s="159"/>
      <c r="P1578" s="159"/>
      <c r="Q1578" s="159"/>
      <c r="R1578" s="159"/>
      <c r="S1578" s="159"/>
      <c r="T1578" s="159"/>
      <c r="U1578" s="159"/>
      <c r="V1578" s="159"/>
      <c r="W1578" s="159"/>
      <c r="X1578" s="159"/>
      <c r="Y1578" s="159"/>
      <c r="Z1578" s="159"/>
      <c r="AA1578" s="159"/>
      <c r="AB1578" s="159"/>
      <c r="AC1578" s="159"/>
      <c r="AD1578" s="159"/>
      <c r="AE1578" s="159"/>
    </row>
    <row r="1579" spans="4:31" ht="4.5" customHeight="1">
      <c r="D1579" s="6"/>
      <c r="E1579" s="6"/>
      <c r="F1579" s="6"/>
      <c r="G1579" s="6"/>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row>
    <row r="1581" spans="3:31" ht="15" customHeight="1">
      <c r="C1581" s="5" t="s">
        <v>388</v>
      </c>
      <c r="D1581" s="6"/>
      <c r="E1581" s="6"/>
      <c r="F1581" s="6"/>
      <c r="G1581" s="6"/>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row>
    <row r="1582" spans="4:31" ht="30" customHeight="1">
      <c r="D1582" s="318" t="s">
        <v>699</v>
      </c>
      <c r="E1582" s="318"/>
      <c r="F1582" s="318"/>
      <c r="G1582" s="318"/>
      <c r="H1582" s="319"/>
      <c r="I1582" s="319"/>
      <c r="J1582" s="319"/>
      <c r="K1582" s="319"/>
      <c r="L1582" s="319"/>
      <c r="M1582" s="319"/>
      <c r="N1582" s="319"/>
      <c r="O1582" s="319"/>
      <c r="P1582" s="319"/>
      <c r="Q1582" s="319"/>
      <c r="R1582" s="319"/>
      <c r="S1582" s="319"/>
      <c r="T1582" s="319"/>
      <c r="U1582" s="319"/>
      <c r="V1582" s="319"/>
      <c r="W1582" s="319"/>
      <c r="X1582" s="319"/>
      <c r="Y1582" s="319"/>
      <c r="Z1582" s="319"/>
      <c r="AA1582" s="319"/>
      <c r="AB1582" s="319"/>
      <c r="AC1582" s="319"/>
      <c r="AD1582" s="7"/>
      <c r="AE1582" s="7"/>
    </row>
    <row r="1583" spans="4:31" ht="4.5" customHeight="1">
      <c r="D1583" s="6"/>
      <c r="E1583" s="6"/>
      <c r="F1583" s="6"/>
      <c r="G1583" s="6"/>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row>
    <row r="1584" spans="4:31" ht="4.5" customHeight="1">
      <c r="D1584" s="102"/>
      <c r="E1584" s="102"/>
      <c r="F1584" s="102"/>
      <c r="G1584" s="102"/>
      <c r="H1584" s="33"/>
      <c r="I1584" s="33"/>
      <c r="J1584" s="33"/>
      <c r="K1584" s="33"/>
      <c r="L1584" s="33"/>
      <c r="M1584" s="33"/>
      <c r="N1584" s="33"/>
      <c r="O1584" s="33"/>
      <c r="P1584" s="33"/>
      <c r="Q1584" s="33"/>
      <c r="R1584" s="33"/>
      <c r="S1584" s="33"/>
      <c r="T1584" s="4"/>
      <c r="U1584" s="4"/>
      <c r="V1584" s="4"/>
      <c r="W1584" s="4"/>
      <c r="X1584" s="4"/>
      <c r="Y1584" s="4"/>
      <c r="Z1584" s="4"/>
      <c r="AA1584" s="4"/>
      <c r="AB1584" s="4"/>
      <c r="AC1584" s="4"/>
      <c r="AD1584" s="4"/>
      <c r="AE1584" s="4"/>
    </row>
    <row r="1585" spans="2:34" ht="18.75" customHeight="1">
      <c r="B1585" s="62" t="str">
        <f>IF(AG1585=TRUE,"未記入","")</f>
        <v>未記入</v>
      </c>
      <c r="D1585" s="102"/>
      <c r="E1585" s="102"/>
      <c r="F1585" s="102"/>
      <c r="G1585" s="276"/>
      <c r="H1585" s="277"/>
      <c r="I1585" s="278"/>
      <c r="J1585" s="86" t="s">
        <v>289</v>
      </c>
      <c r="K1585" s="33"/>
      <c r="L1585" s="33"/>
      <c r="M1585" s="33"/>
      <c r="N1585" s="104"/>
      <c r="O1585" s="104"/>
      <c r="P1585" s="104"/>
      <c r="Q1585" s="104"/>
      <c r="R1585" s="104"/>
      <c r="S1585" s="86"/>
      <c r="T1585" s="4"/>
      <c r="U1585" s="4"/>
      <c r="V1585" s="4"/>
      <c r="W1585" s="4"/>
      <c r="X1585" s="4"/>
      <c r="Y1585" s="4"/>
      <c r="Z1585" s="4"/>
      <c r="AA1585" s="4"/>
      <c r="AB1585" s="4"/>
      <c r="AC1585" s="4"/>
      <c r="AD1585" s="4"/>
      <c r="AE1585" s="4"/>
      <c r="AG1585" s="36" t="b">
        <f>IF(OR(AND(AH1585=1,G1585&lt;&gt;""),AH1585=2),FALSE,TRUE)</f>
        <v>1</v>
      </c>
      <c r="AH1585" s="36">
        <v>0</v>
      </c>
    </row>
    <row r="1586" spans="4:31" ht="4.5" customHeight="1">
      <c r="D1586" s="102"/>
      <c r="E1586" s="102"/>
      <c r="F1586" s="102"/>
      <c r="G1586" s="102"/>
      <c r="H1586" s="33"/>
      <c r="I1586" s="33"/>
      <c r="J1586" s="33"/>
      <c r="K1586" s="33"/>
      <c r="L1586" s="33"/>
      <c r="M1586" s="33"/>
      <c r="N1586" s="33"/>
      <c r="O1586" s="33"/>
      <c r="P1586" s="33"/>
      <c r="Q1586" s="33"/>
      <c r="R1586" s="33"/>
      <c r="S1586" s="33"/>
      <c r="T1586" s="4"/>
      <c r="U1586" s="4"/>
      <c r="V1586" s="4"/>
      <c r="W1586" s="4"/>
      <c r="X1586" s="4"/>
      <c r="Y1586" s="4"/>
      <c r="Z1586" s="4"/>
      <c r="AA1586" s="4"/>
      <c r="AB1586" s="4"/>
      <c r="AC1586" s="4"/>
      <c r="AD1586" s="4"/>
      <c r="AE1586" s="4"/>
    </row>
    <row r="1587" spans="4:31" ht="15" customHeight="1">
      <c r="D1587" s="6"/>
      <c r="E1587" s="6"/>
      <c r="F1587" s="6"/>
      <c r="G1587" s="6"/>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row>
    <row r="1588" spans="2:31" ht="15" customHeight="1">
      <c r="B1588" s="19" t="s">
        <v>36</v>
      </c>
      <c r="C1588" s="5" t="s">
        <v>211</v>
      </c>
      <c r="D1588" s="6"/>
      <c r="E1588" s="6"/>
      <c r="F1588" s="6"/>
      <c r="G1588" s="6"/>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row>
    <row r="1589" spans="4:31" ht="11.25" customHeight="1">
      <c r="D1589" s="6"/>
      <c r="E1589" s="6"/>
      <c r="F1589" s="6"/>
      <c r="G1589" s="6"/>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row>
    <row r="1590" spans="3:31" ht="15" customHeight="1">
      <c r="C1590" s="5" t="s">
        <v>487</v>
      </c>
      <c r="D1590" s="6"/>
      <c r="E1590" s="6"/>
      <c r="F1590" s="6"/>
      <c r="G1590" s="6"/>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row>
    <row r="1591" spans="4:31" ht="60" customHeight="1">
      <c r="D1591" s="218" t="s">
        <v>546</v>
      </c>
      <c r="E1591" s="218"/>
      <c r="F1591" s="218"/>
      <c r="G1591" s="218"/>
      <c r="H1591" s="218"/>
      <c r="I1591" s="218"/>
      <c r="J1591" s="218"/>
      <c r="K1591" s="218"/>
      <c r="L1591" s="218"/>
      <c r="M1591" s="218"/>
      <c r="N1591" s="218"/>
      <c r="O1591" s="218"/>
      <c r="P1591" s="218"/>
      <c r="Q1591" s="218"/>
      <c r="R1591" s="218"/>
      <c r="S1591" s="218"/>
      <c r="T1591" s="218"/>
      <c r="U1591" s="218"/>
      <c r="V1591" s="218"/>
      <c r="W1591" s="218"/>
      <c r="X1591" s="218"/>
      <c r="Y1591" s="218"/>
      <c r="Z1591" s="218"/>
      <c r="AA1591" s="218"/>
      <c r="AB1591" s="218"/>
      <c r="AC1591" s="218"/>
      <c r="AD1591" s="218"/>
      <c r="AE1591" s="218"/>
    </row>
    <row r="1592" spans="4:31" ht="4.5" customHeight="1">
      <c r="D1592" s="6"/>
      <c r="E1592" s="6"/>
      <c r="F1592" s="6"/>
      <c r="G1592" s="6"/>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row>
    <row r="1593" spans="2:34" ht="22.5" customHeight="1">
      <c r="B1593" s="62" t="str">
        <f>IF(AG1593=TRUE,"未記入","")</f>
        <v>未記入</v>
      </c>
      <c r="D1593" s="102"/>
      <c r="E1593" s="102"/>
      <c r="F1593" s="102"/>
      <c r="G1593" s="102"/>
      <c r="H1593" s="33"/>
      <c r="I1593" s="33"/>
      <c r="J1593" s="33"/>
      <c r="K1593" s="33"/>
      <c r="L1593" s="33"/>
      <c r="M1593" s="33"/>
      <c r="N1593" s="33"/>
      <c r="O1593" s="33"/>
      <c r="P1593" s="33"/>
      <c r="Q1593" s="33"/>
      <c r="R1593" s="33"/>
      <c r="S1593" s="33"/>
      <c r="T1593" s="4"/>
      <c r="U1593" s="4"/>
      <c r="V1593" s="4"/>
      <c r="W1593" s="4"/>
      <c r="X1593" s="4"/>
      <c r="Y1593" s="4"/>
      <c r="Z1593" s="4"/>
      <c r="AA1593" s="4"/>
      <c r="AB1593" s="4"/>
      <c r="AC1593" s="4"/>
      <c r="AD1593" s="4"/>
      <c r="AE1593" s="4"/>
      <c r="AG1593" s="36" t="b">
        <f>IF(OR(AH1593=1,AH1593=2,AH1593=3),FALSE,TRUE)</f>
        <v>1</v>
      </c>
      <c r="AH1593" s="36">
        <v>0</v>
      </c>
    </row>
    <row r="1594" spans="4:31" ht="4.5" customHeight="1">
      <c r="D1594" s="102"/>
      <c r="E1594" s="102"/>
      <c r="F1594" s="102"/>
      <c r="G1594" s="102"/>
      <c r="H1594" s="33"/>
      <c r="I1594" s="33"/>
      <c r="J1594" s="33"/>
      <c r="K1594" s="33"/>
      <c r="L1594" s="33"/>
      <c r="M1594" s="33"/>
      <c r="N1594" s="33"/>
      <c r="O1594" s="33"/>
      <c r="P1594" s="33"/>
      <c r="Q1594" s="33"/>
      <c r="R1594" s="33"/>
      <c r="S1594" s="33"/>
      <c r="T1594" s="4"/>
      <c r="U1594" s="4"/>
      <c r="V1594" s="4"/>
      <c r="W1594" s="4"/>
      <c r="X1594" s="4"/>
      <c r="Y1594" s="4"/>
      <c r="Z1594" s="4"/>
      <c r="AA1594" s="4"/>
      <c r="AB1594" s="4"/>
      <c r="AC1594" s="4"/>
      <c r="AD1594" s="4"/>
      <c r="AE1594" s="4"/>
    </row>
    <row r="1595" spans="4:31" ht="4.5" customHeight="1">
      <c r="D1595" s="6"/>
      <c r="E1595" s="6"/>
      <c r="F1595" s="6"/>
      <c r="G1595" s="6"/>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row>
    <row r="1596" spans="2:33" ht="30" customHeight="1">
      <c r="B1596" s="62">
        <f>IF(AG1596=TRUE,"未記入","")</f>
      </c>
      <c r="D1596" s="219" t="s">
        <v>742</v>
      </c>
      <c r="E1596" s="219"/>
      <c r="F1596" s="219"/>
      <c r="G1596" s="340"/>
      <c r="H1596" s="340"/>
      <c r="I1596" s="340"/>
      <c r="J1596" s="340"/>
      <c r="K1596" s="340"/>
      <c r="L1596" s="340"/>
      <c r="M1596" s="340"/>
      <c r="N1596" s="340"/>
      <c r="O1596" s="340"/>
      <c r="P1596" s="340"/>
      <c r="Q1596" s="340"/>
      <c r="R1596" s="340"/>
      <c r="S1596" s="340"/>
      <c r="T1596" s="340"/>
      <c r="U1596" s="340"/>
      <c r="V1596" s="340"/>
      <c r="W1596" s="340"/>
      <c r="X1596" s="340"/>
      <c r="Y1596" s="340"/>
      <c r="Z1596" s="340"/>
      <c r="AA1596" s="340"/>
      <c r="AB1596" s="340"/>
      <c r="AC1596" s="340"/>
      <c r="AD1596" s="340"/>
      <c r="AE1596" s="340"/>
      <c r="AG1596" s="36" t="b">
        <f>IF(AND(AH1593=1,G1596=""),TRUE,FALSE)</f>
        <v>0</v>
      </c>
    </row>
    <row r="1597" spans="4:31" ht="4.5" customHeight="1">
      <c r="D1597" s="6"/>
      <c r="E1597" s="6"/>
      <c r="F1597" s="6"/>
      <c r="G1597" s="6"/>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row>
    <row r="1598" spans="4:31" ht="15" customHeight="1">
      <c r="D1598" s="6"/>
      <c r="E1598" s="6"/>
      <c r="F1598" s="6"/>
      <c r="G1598" s="6"/>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row>
    <row r="1599" spans="2:31" ht="15" customHeight="1">
      <c r="B1599" s="19" t="s">
        <v>37</v>
      </c>
      <c r="C1599" s="5" t="s">
        <v>212</v>
      </c>
      <c r="D1599" s="6"/>
      <c r="E1599" s="6"/>
      <c r="F1599" s="6"/>
      <c r="G1599" s="6"/>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row>
    <row r="1600" spans="4:31" ht="4.5" customHeight="1">
      <c r="D1600" s="6"/>
      <c r="E1600" s="6"/>
      <c r="F1600" s="6"/>
      <c r="G1600" s="6"/>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row>
    <row r="1601" spans="4:31" ht="30" customHeight="1">
      <c r="D1601" s="218" t="s">
        <v>537</v>
      </c>
      <c r="E1601" s="218"/>
      <c r="F1601" s="218"/>
      <c r="G1601" s="218"/>
      <c r="H1601" s="218"/>
      <c r="I1601" s="218"/>
      <c r="J1601" s="218"/>
      <c r="K1601" s="218"/>
      <c r="L1601" s="218"/>
      <c r="M1601" s="218"/>
      <c r="N1601" s="218"/>
      <c r="O1601" s="218"/>
      <c r="P1601" s="218"/>
      <c r="Q1601" s="218"/>
      <c r="R1601" s="218"/>
      <c r="S1601" s="218"/>
      <c r="T1601" s="218"/>
      <c r="U1601" s="218"/>
      <c r="V1601" s="218"/>
      <c r="W1601" s="218"/>
      <c r="X1601" s="218"/>
      <c r="Y1601" s="218"/>
      <c r="Z1601" s="218"/>
      <c r="AA1601" s="218"/>
      <c r="AB1601" s="218"/>
      <c r="AC1601" s="218"/>
      <c r="AD1601" s="218"/>
      <c r="AE1601" s="218"/>
    </row>
    <row r="1602" spans="4:31" ht="4.5" customHeight="1">
      <c r="D1602" s="6"/>
      <c r="E1602" s="6"/>
      <c r="F1602" s="6"/>
      <c r="G1602" s="6"/>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row>
    <row r="1603" spans="2:34" ht="15" customHeight="1">
      <c r="B1603" s="62" t="str">
        <f>IF(AG1603=TRUE,"未記入","")</f>
        <v>未記入</v>
      </c>
      <c r="D1603" s="102"/>
      <c r="E1603" s="102"/>
      <c r="F1603" s="102"/>
      <c r="G1603" s="102"/>
      <c r="H1603" s="33"/>
      <c r="I1603" s="33"/>
      <c r="J1603" s="33"/>
      <c r="K1603" s="33"/>
      <c r="L1603" s="33"/>
      <c r="M1603" s="33"/>
      <c r="N1603" s="33"/>
      <c r="O1603" s="33"/>
      <c r="P1603" s="33"/>
      <c r="Q1603" s="33"/>
      <c r="R1603" s="33"/>
      <c r="S1603" s="33"/>
      <c r="T1603" s="4"/>
      <c r="U1603" s="4"/>
      <c r="V1603" s="4"/>
      <c r="W1603" s="4"/>
      <c r="X1603" s="4"/>
      <c r="Y1603" s="4"/>
      <c r="Z1603" s="4"/>
      <c r="AA1603" s="4"/>
      <c r="AB1603" s="4"/>
      <c r="AC1603" s="4"/>
      <c r="AD1603" s="4"/>
      <c r="AE1603" s="4"/>
      <c r="AG1603" s="36" t="b">
        <f>IF(OR(AH1603=1,AH1603=2,AH1603=3),FALSE,TRUE)</f>
        <v>1</v>
      </c>
      <c r="AH1603" s="36">
        <v>0</v>
      </c>
    </row>
    <row r="1604" spans="4:31" ht="4.5" customHeight="1">
      <c r="D1604" s="102"/>
      <c r="E1604" s="102"/>
      <c r="F1604" s="102"/>
      <c r="G1604" s="102"/>
      <c r="H1604" s="33"/>
      <c r="I1604" s="33"/>
      <c r="J1604" s="33"/>
      <c r="K1604" s="33"/>
      <c r="L1604" s="33"/>
      <c r="M1604" s="33"/>
      <c r="N1604" s="33"/>
      <c r="O1604" s="33"/>
      <c r="P1604" s="33"/>
      <c r="Q1604" s="33"/>
      <c r="R1604" s="33"/>
      <c r="S1604" s="33"/>
      <c r="T1604" s="4"/>
      <c r="U1604" s="4"/>
      <c r="V1604" s="4"/>
      <c r="W1604" s="4"/>
      <c r="X1604" s="4"/>
      <c r="Y1604" s="4"/>
      <c r="Z1604" s="4"/>
      <c r="AA1604" s="4"/>
      <c r="AB1604" s="4"/>
      <c r="AC1604" s="4"/>
      <c r="AD1604" s="4"/>
      <c r="AE1604" s="4"/>
    </row>
    <row r="1605" spans="4:31" ht="15" customHeight="1">
      <c r="D1605" s="6"/>
      <c r="E1605" s="6"/>
      <c r="F1605" s="6"/>
      <c r="G1605" s="6"/>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row>
    <row r="1606" spans="3:31" ht="15" customHeight="1">
      <c r="C1606" s="5" t="s">
        <v>236</v>
      </c>
      <c r="D1606" s="6"/>
      <c r="E1606" s="6"/>
      <c r="F1606" s="6"/>
      <c r="G1606" s="6"/>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row>
    <row r="1607" spans="4:31" ht="4.5" customHeight="1">
      <c r="D1607" s="6"/>
      <c r="E1607" s="6"/>
      <c r="F1607" s="6"/>
      <c r="G1607" s="6"/>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row>
    <row r="1608" spans="2:31" ht="15" customHeight="1">
      <c r="B1608" s="19" t="s">
        <v>38</v>
      </c>
      <c r="C1608" s="5" t="s">
        <v>213</v>
      </c>
      <c r="D1608" s="6"/>
      <c r="E1608" s="6"/>
      <c r="F1608" s="6"/>
      <c r="G1608" s="6"/>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row>
    <row r="1609" spans="4:31" ht="4.5" customHeight="1">
      <c r="D1609" s="6"/>
      <c r="E1609" s="6"/>
      <c r="F1609" s="6"/>
      <c r="G1609" s="6"/>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row>
    <row r="1610" spans="4:31" ht="15" customHeight="1">
      <c r="D1610" s="218" t="s">
        <v>538</v>
      </c>
      <c r="E1610" s="218"/>
      <c r="F1610" s="218"/>
      <c r="G1610" s="218"/>
      <c r="H1610" s="167"/>
      <c r="I1610" s="167"/>
      <c r="J1610" s="167"/>
      <c r="K1610" s="167"/>
      <c r="L1610" s="167"/>
      <c r="M1610" s="167"/>
      <c r="N1610" s="167"/>
      <c r="O1610" s="167"/>
      <c r="P1610" s="167"/>
      <c r="Q1610" s="167"/>
      <c r="R1610" s="167"/>
      <c r="S1610" s="167"/>
      <c r="T1610" s="167"/>
      <c r="U1610" s="167"/>
      <c r="V1610" s="167"/>
      <c r="W1610" s="167"/>
      <c r="X1610" s="167"/>
      <c r="Y1610" s="167"/>
      <c r="Z1610" s="167"/>
      <c r="AA1610" s="167"/>
      <c r="AB1610" s="167"/>
      <c r="AC1610" s="167"/>
      <c r="AD1610" s="9"/>
      <c r="AE1610" s="9"/>
    </row>
    <row r="1611" spans="4:31" ht="12.75" customHeight="1">
      <c r="D1611" s="20"/>
      <c r="E1611" s="20"/>
      <c r="F1611" s="20"/>
      <c r="G1611" s="20"/>
      <c r="H1611" s="9"/>
      <c r="I1611" s="9"/>
      <c r="J1611" s="9"/>
      <c r="K1611" s="9"/>
      <c r="L1611" s="9"/>
      <c r="M1611" s="9"/>
      <c r="N1611" s="9"/>
      <c r="O1611" s="9"/>
      <c r="P1611" s="9"/>
      <c r="Q1611" s="9"/>
      <c r="R1611" s="9"/>
      <c r="S1611" s="9"/>
      <c r="T1611" s="9"/>
      <c r="U1611" s="9"/>
      <c r="V1611" s="9"/>
      <c r="W1611" s="9"/>
      <c r="X1611" s="9"/>
      <c r="Y1611" s="9"/>
      <c r="Z1611" s="9"/>
      <c r="AA1611" s="9"/>
      <c r="AB1611" s="9"/>
      <c r="AC1611" s="339" t="s">
        <v>241</v>
      </c>
      <c r="AD1611" s="339"/>
      <c r="AE1611" s="339"/>
    </row>
    <row r="1612" spans="2:43" ht="41.25" customHeight="1">
      <c r="B1612" s="283"/>
      <c r="C1612" s="283"/>
      <c r="D1612" s="283"/>
      <c r="E1612" s="283"/>
      <c r="F1612" s="193" t="s">
        <v>237</v>
      </c>
      <c r="G1612" s="193"/>
      <c r="H1612" s="193" t="s">
        <v>686</v>
      </c>
      <c r="I1612" s="193"/>
      <c r="J1612" s="193"/>
      <c r="K1612" s="193" t="s">
        <v>238</v>
      </c>
      <c r="L1612" s="193"/>
      <c r="M1612" s="193"/>
      <c r="N1612" s="193" t="s">
        <v>174</v>
      </c>
      <c r="O1612" s="193"/>
      <c r="P1612" s="193"/>
      <c r="Q1612" s="193" t="s">
        <v>175</v>
      </c>
      <c r="R1612" s="193"/>
      <c r="S1612" s="193"/>
      <c r="T1612" s="193" t="s">
        <v>176</v>
      </c>
      <c r="U1612" s="193"/>
      <c r="V1612" s="193"/>
      <c r="W1612" s="193" t="s">
        <v>177</v>
      </c>
      <c r="X1612" s="193"/>
      <c r="Y1612" s="193"/>
      <c r="Z1612" s="193" t="s">
        <v>180</v>
      </c>
      <c r="AA1612" s="193"/>
      <c r="AB1612" s="193"/>
      <c r="AC1612" s="193" t="s">
        <v>181</v>
      </c>
      <c r="AD1612" s="193"/>
      <c r="AE1612" s="193"/>
      <c r="AG1612" s="111"/>
      <c r="AH1612" s="116" t="s">
        <v>515</v>
      </c>
      <c r="AI1612" s="118">
        <f>F1613</f>
        <v>0</v>
      </c>
      <c r="AJ1612" s="118"/>
      <c r="AK1612" s="118"/>
      <c r="AL1612" s="37" t="str">
        <f aca="true" t="shared" si="0" ref="AL1612:AL1628">AH1612&amp;";"&amp;AI1612</f>
        <v>001;0</v>
      </c>
      <c r="AM1612" s="37"/>
      <c r="AN1612" s="37"/>
      <c r="AO1612" s="111"/>
      <c r="AP1612" s="111"/>
      <c r="AQ1612" s="111"/>
    </row>
    <row r="1613" spans="2:43" ht="41.25" customHeight="1">
      <c r="B1613" s="321" t="s">
        <v>240</v>
      </c>
      <c r="C1613" s="321"/>
      <c r="D1613" s="321"/>
      <c r="E1613" s="321"/>
      <c r="F1613" s="341"/>
      <c r="G1613" s="341"/>
      <c r="H1613" s="192"/>
      <c r="I1613" s="192"/>
      <c r="J1613" s="192"/>
      <c r="K1613" s="192"/>
      <c r="L1613" s="192"/>
      <c r="M1613" s="192"/>
      <c r="N1613" s="192"/>
      <c r="O1613" s="192"/>
      <c r="P1613" s="192"/>
      <c r="Q1613" s="192"/>
      <c r="R1613" s="192"/>
      <c r="S1613" s="192"/>
      <c r="T1613" s="192"/>
      <c r="U1613" s="192"/>
      <c r="V1613" s="192"/>
      <c r="W1613" s="192"/>
      <c r="X1613" s="192"/>
      <c r="Y1613" s="192"/>
      <c r="Z1613" s="192"/>
      <c r="AA1613" s="192"/>
      <c r="AB1613" s="192"/>
      <c r="AC1613" s="192"/>
      <c r="AD1613" s="192"/>
      <c r="AE1613" s="192"/>
      <c r="AG1613" s="111"/>
      <c r="AH1613" s="116" t="s">
        <v>516</v>
      </c>
      <c r="AI1613" s="118">
        <f>H1613</f>
        <v>0</v>
      </c>
      <c r="AJ1613" s="118"/>
      <c r="AK1613" s="118"/>
      <c r="AL1613" s="37" t="str">
        <f t="shared" si="0"/>
        <v>002;0</v>
      </c>
      <c r="AM1613" s="37"/>
      <c r="AN1613" s="37"/>
      <c r="AO1613" s="111"/>
      <c r="AP1613" s="111"/>
      <c r="AQ1613" s="111"/>
    </row>
    <row r="1614" spans="2:43" ht="14.25" customHeight="1">
      <c r="B1614" s="107"/>
      <c r="C1614" s="108"/>
      <c r="D1614" s="109"/>
      <c r="E1614" s="109"/>
      <c r="F1614" s="109"/>
      <c r="G1614" s="109"/>
      <c r="H1614" s="109"/>
      <c r="I1614" s="109"/>
      <c r="J1614" s="109"/>
      <c r="K1614" s="109"/>
      <c r="L1614" s="109"/>
      <c r="M1614" s="109"/>
      <c r="N1614" s="109"/>
      <c r="O1614" s="109"/>
      <c r="P1614" s="109"/>
      <c r="Q1614" s="109"/>
      <c r="R1614" s="109"/>
      <c r="S1614" s="109"/>
      <c r="T1614" s="109"/>
      <c r="U1614" s="109"/>
      <c r="V1614" s="109"/>
      <c r="W1614" s="109"/>
      <c r="X1614" s="109"/>
      <c r="Y1614" s="109"/>
      <c r="Z1614" s="109"/>
      <c r="AA1614" s="110"/>
      <c r="AB1614" s="110"/>
      <c r="AC1614" s="110"/>
      <c r="AD1614" s="20"/>
      <c r="AE1614" s="20"/>
      <c r="AG1614" s="111"/>
      <c r="AH1614" s="116" t="s">
        <v>619</v>
      </c>
      <c r="AI1614" s="118">
        <f>K1613</f>
        <v>0</v>
      </c>
      <c r="AJ1614" s="118"/>
      <c r="AK1614" s="118"/>
      <c r="AL1614" s="37" t="str">
        <f t="shared" si="0"/>
        <v>003;0</v>
      </c>
      <c r="AM1614" s="37"/>
      <c r="AN1614" s="37"/>
      <c r="AO1614" s="111"/>
      <c r="AP1614" s="111"/>
      <c r="AQ1614" s="111"/>
    </row>
    <row r="1615" spans="2:43" ht="41.25" customHeight="1">
      <c r="B1615" s="236"/>
      <c r="C1615" s="236"/>
      <c r="D1615" s="236"/>
      <c r="E1615" s="236"/>
      <c r="F1615" s="193" t="s">
        <v>239</v>
      </c>
      <c r="G1615" s="193"/>
      <c r="H1615" s="193" t="s">
        <v>184</v>
      </c>
      <c r="I1615" s="193"/>
      <c r="J1615" s="193"/>
      <c r="K1615" s="193" t="s">
        <v>182</v>
      </c>
      <c r="L1615" s="193"/>
      <c r="M1615" s="193"/>
      <c r="N1615" s="193" t="s">
        <v>183</v>
      </c>
      <c r="O1615" s="193"/>
      <c r="P1615" s="193"/>
      <c r="Q1615" s="193" t="s">
        <v>39</v>
      </c>
      <c r="R1615" s="193"/>
      <c r="S1615" s="193"/>
      <c r="T1615" s="193" t="s">
        <v>40</v>
      </c>
      <c r="U1615" s="193"/>
      <c r="V1615" s="193"/>
      <c r="W1615" s="193" t="s">
        <v>185</v>
      </c>
      <c r="X1615" s="193"/>
      <c r="Y1615" s="193"/>
      <c r="Z1615" s="193" t="s">
        <v>186</v>
      </c>
      <c r="AA1615" s="193"/>
      <c r="AB1615" s="193"/>
      <c r="AC1615" s="320" t="s">
        <v>241</v>
      </c>
      <c r="AD1615" s="218"/>
      <c r="AE1615" s="20"/>
      <c r="AG1615" s="111"/>
      <c r="AH1615" s="116" t="s">
        <v>582</v>
      </c>
      <c r="AI1615" s="118">
        <f>N1613</f>
        <v>0</v>
      </c>
      <c r="AJ1615" s="118"/>
      <c r="AK1615" s="118"/>
      <c r="AL1615" s="37" t="str">
        <f t="shared" si="0"/>
        <v>004;0</v>
      </c>
      <c r="AM1615" s="37"/>
      <c r="AN1615" s="37"/>
      <c r="AO1615" s="111"/>
      <c r="AP1615" s="111"/>
      <c r="AQ1615" s="111"/>
    </row>
    <row r="1616" spans="2:43" ht="41.25" customHeight="1">
      <c r="B1616" s="321" t="s">
        <v>240</v>
      </c>
      <c r="C1616" s="321"/>
      <c r="D1616" s="321"/>
      <c r="E1616" s="321"/>
      <c r="F1616" s="341"/>
      <c r="G1616" s="341"/>
      <c r="H1616" s="192"/>
      <c r="I1616" s="192"/>
      <c r="J1616" s="192"/>
      <c r="K1616" s="192"/>
      <c r="L1616" s="192"/>
      <c r="M1616" s="192"/>
      <c r="N1616" s="192"/>
      <c r="O1616" s="192"/>
      <c r="P1616" s="192"/>
      <c r="Q1616" s="192"/>
      <c r="R1616" s="192"/>
      <c r="S1616" s="192"/>
      <c r="T1616" s="192"/>
      <c r="U1616" s="192"/>
      <c r="V1616" s="192"/>
      <c r="W1616" s="192"/>
      <c r="X1616" s="192"/>
      <c r="Y1616" s="192"/>
      <c r="Z1616" s="192"/>
      <c r="AA1616" s="192"/>
      <c r="AB1616" s="192"/>
      <c r="AC1616" s="21"/>
      <c r="AD1616" s="20"/>
      <c r="AE1616" s="20"/>
      <c r="AG1616" s="111"/>
      <c r="AH1616" s="116" t="s">
        <v>572</v>
      </c>
      <c r="AI1616" s="118">
        <f>Q1613</f>
        <v>0</v>
      </c>
      <c r="AJ1616" s="118"/>
      <c r="AK1616" s="118"/>
      <c r="AL1616" s="37" t="str">
        <f t="shared" si="0"/>
        <v>005;0</v>
      </c>
      <c r="AM1616" s="37"/>
      <c r="AN1616" s="37"/>
      <c r="AO1616" s="111"/>
      <c r="AP1616" s="111"/>
      <c r="AQ1616" s="111"/>
    </row>
    <row r="1617" spans="4:43" ht="7.5" customHeight="1">
      <c r="D1617" s="20"/>
      <c r="E1617" s="20"/>
      <c r="F1617" s="20"/>
      <c r="G1617" s="20"/>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9"/>
      <c r="AG1617" s="111"/>
      <c r="AH1617" s="116" t="s">
        <v>573</v>
      </c>
      <c r="AI1617" s="118">
        <f>T1613</f>
        <v>0</v>
      </c>
      <c r="AJ1617" s="118"/>
      <c r="AK1617" s="118"/>
      <c r="AL1617" s="37" t="str">
        <f t="shared" si="0"/>
        <v>006;0</v>
      </c>
      <c r="AM1617" s="37"/>
      <c r="AN1617" s="37"/>
      <c r="AO1617" s="111"/>
      <c r="AP1617" s="111"/>
      <c r="AQ1617" s="111"/>
    </row>
    <row r="1618" spans="4:43" ht="60" customHeight="1">
      <c r="D1618" s="159" t="s">
        <v>56</v>
      </c>
      <c r="E1618" s="159"/>
      <c r="F1618" s="159"/>
      <c r="G1618" s="159"/>
      <c r="H1618" s="160"/>
      <c r="I1618" s="160"/>
      <c r="J1618" s="160"/>
      <c r="K1618" s="160"/>
      <c r="L1618" s="160"/>
      <c r="M1618" s="160"/>
      <c r="N1618" s="160"/>
      <c r="O1618" s="160"/>
      <c r="P1618" s="160"/>
      <c r="Q1618" s="160"/>
      <c r="R1618" s="160"/>
      <c r="S1618" s="160"/>
      <c r="T1618" s="160"/>
      <c r="U1618" s="160"/>
      <c r="V1618" s="160"/>
      <c r="W1618" s="160"/>
      <c r="X1618" s="160"/>
      <c r="Y1618" s="160"/>
      <c r="Z1618" s="160"/>
      <c r="AA1618" s="160"/>
      <c r="AB1618" s="160"/>
      <c r="AC1618" s="160"/>
      <c r="AD1618" s="42"/>
      <c r="AE1618" s="42"/>
      <c r="AG1618" s="111"/>
      <c r="AH1618" s="116" t="s">
        <v>547</v>
      </c>
      <c r="AI1618" s="118">
        <f>W1613</f>
        <v>0</v>
      </c>
      <c r="AJ1618" s="118"/>
      <c r="AK1618" s="118"/>
      <c r="AL1618" s="37" t="str">
        <f t="shared" si="0"/>
        <v>007;0</v>
      </c>
      <c r="AM1618" s="37"/>
      <c r="AN1618" s="37"/>
      <c r="AO1618" s="111"/>
      <c r="AP1618" s="111"/>
      <c r="AQ1618" s="111"/>
    </row>
    <row r="1619" spans="4:43" ht="15" customHeight="1">
      <c r="D1619" s="20"/>
      <c r="E1619" s="20"/>
      <c r="F1619" s="20"/>
      <c r="G1619" s="20"/>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9"/>
      <c r="AG1619" s="111"/>
      <c r="AH1619" s="116" t="s">
        <v>574</v>
      </c>
      <c r="AI1619" s="118">
        <f>Z1613</f>
        <v>0</v>
      </c>
      <c r="AJ1619" s="118"/>
      <c r="AK1619" s="118"/>
      <c r="AL1619" s="37" t="str">
        <f t="shared" si="0"/>
        <v>008;0</v>
      </c>
      <c r="AM1619" s="37"/>
      <c r="AN1619" s="37"/>
      <c r="AO1619" s="111"/>
      <c r="AP1619" s="111"/>
      <c r="AQ1619" s="111"/>
    </row>
    <row r="1620" spans="2:43" ht="15" customHeight="1">
      <c r="B1620" s="19" t="s">
        <v>41</v>
      </c>
      <c r="C1620" s="5" t="s">
        <v>214</v>
      </c>
      <c r="D1620" s="20"/>
      <c r="E1620" s="20"/>
      <c r="F1620" s="20"/>
      <c r="G1620" s="20"/>
      <c r="H1620" s="9"/>
      <c r="I1620" s="9"/>
      <c r="J1620" s="9"/>
      <c r="K1620" s="9"/>
      <c r="L1620" s="9"/>
      <c r="M1620" s="9"/>
      <c r="N1620" s="9"/>
      <c r="O1620" s="9"/>
      <c r="P1620" s="9"/>
      <c r="Q1620" s="9"/>
      <c r="R1620" s="9"/>
      <c r="S1620" s="9"/>
      <c r="T1620" s="9"/>
      <c r="U1620" s="9"/>
      <c r="V1620" s="9"/>
      <c r="W1620" s="9"/>
      <c r="X1620" s="9"/>
      <c r="Y1620" s="9"/>
      <c r="Z1620" s="9"/>
      <c r="AA1620" s="9"/>
      <c r="AB1620" s="9"/>
      <c r="AC1620" s="9"/>
      <c r="AD1620" s="9"/>
      <c r="AE1620" s="9"/>
      <c r="AG1620" s="111"/>
      <c r="AH1620" s="116" t="s">
        <v>548</v>
      </c>
      <c r="AI1620" s="118">
        <f>AC1613</f>
        <v>0</v>
      </c>
      <c r="AJ1620" s="118"/>
      <c r="AK1620" s="118"/>
      <c r="AL1620" s="37" t="str">
        <f t="shared" si="0"/>
        <v>009;0</v>
      </c>
      <c r="AM1620" s="37"/>
      <c r="AN1620" s="37"/>
      <c r="AO1620" s="111"/>
      <c r="AP1620" s="111"/>
      <c r="AQ1620" s="111"/>
    </row>
    <row r="1621" spans="4:43" ht="4.5" customHeight="1">
      <c r="D1621" s="20"/>
      <c r="E1621" s="20"/>
      <c r="F1621" s="20"/>
      <c r="G1621" s="20"/>
      <c r="H1621" s="9"/>
      <c r="I1621" s="9"/>
      <c r="J1621" s="9"/>
      <c r="K1621" s="9"/>
      <c r="L1621" s="9"/>
      <c r="M1621" s="9"/>
      <c r="N1621" s="9"/>
      <c r="O1621" s="9"/>
      <c r="P1621" s="9"/>
      <c r="Q1621" s="9"/>
      <c r="R1621" s="9"/>
      <c r="S1621" s="9"/>
      <c r="T1621" s="9"/>
      <c r="U1621" s="9"/>
      <c r="V1621" s="9"/>
      <c r="W1621" s="9"/>
      <c r="X1621" s="9"/>
      <c r="Y1621" s="9"/>
      <c r="Z1621" s="9"/>
      <c r="AA1621" s="9"/>
      <c r="AB1621" s="9"/>
      <c r="AC1621" s="9"/>
      <c r="AD1621" s="9"/>
      <c r="AE1621" s="9"/>
      <c r="AG1621" s="111"/>
      <c r="AH1621" s="116" t="s">
        <v>549</v>
      </c>
      <c r="AI1621" s="118">
        <f>F1616</f>
        <v>0</v>
      </c>
      <c r="AJ1621" s="118"/>
      <c r="AK1621" s="118"/>
      <c r="AL1621" s="37" t="str">
        <f t="shared" si="0"/>
        <v>010;0</v>
      </c>
      <c r="AM1621" s="37"/>
      <c r="AN1621" s="37"/>
      <c r="AO1621" s="111"/>
      <c r="AP1621" s="111"/>
      <c r="AQ1621" s="111"/>
    </row>
    <row r="1622" spans="4:43" ht="90" customHeight="1">
      <c r="D1622" s="218" t="s">
        <v>539</v>
      </c>
      <c r="E1622" s="218"/>
      <c r="F1622" s="218"/>
      <c r="G1622" s="218"/>
      <c r="H1622" s="218"/>
      <c r="I1622" s="218"/>
      <c r="J1622" s="218"/>
      <c r="K1622" s="218"/>
      <c r="L1622" s="218"/>
      <c r="M1622" s="218"/>
      <c r="N1622" s="218"/>
      <c r="O1622" s="218"/>
      <c r="P1622" s="218"/>
      <c r="Q1622" s="218"/>
      <c r="R1622" s="218"/>
      <c r="S1622" s="218"/>
      <c r="T1622" s="218"/>
      <c r="U1622" s="218"/>
      <c r="V1622" s="218"/>
      <c r="W1622" s="218"/>
      <c r="X1622" s="218"/>
      <c r="Y1622" s="218"/>
      <c r="Z1622" s="218"/>
      <c r="AA1622" s="218"/>
      <c r="AB1622" s="218"/>
      <c r="AC1622" s="218"/>
      <c r="AD1622" s="218"/>
      <c r="AE1622" s="218"/>
      <c r="AG1622" s="111"/>
      <c r="AH1622" s="116" t="s">
        <v>575</v>
      </c>
      <c r="AI1622" s="118">
        <f>H1616</f>
        <v>0</v>
      </c>
      <c r="AJ1622" s="111"/>
      <c r="AK1622" s="111"/>
      <c r="AL1622" s="37" t="str">
        <f t="shared" si="0"/>
        <v>011;0</v>
      </c>
      <c r="AM1622" s="111"/>
      <c r="AN1622" s="111"/>
      <c r="AO1622" s="111"/>
      <c r="AP1622" s="111"/>
      <c r="AQ1622" s="111"/>
    </row>
    <row r="1623" spans="4:43" ht="4.5" customHeight="1">
      <c r="D1623" s="20"/>
      <c r="E1623" s="20"/>
      <c r="F1623" s="20"/>
      <c r="G1623" s="20"/>
      <c r="H1623" s="9"/>
      <c r="I1623" s="9"/>
      <c r="J1623" s="9"/>
      <c r="K1623" s="9"/>
      <c r="L1623" s="9"/>
      <c r="M1623" s="9"/>
      <c r="N1623" s="9"/>
      <c r="O1623" s="9"/>
      <c r="P1623" s="9"/>
      <c r="Q1623" s="9"/>
      <c r="R1623" s="9"/>
      <c r="S1623" s="9"/>
      <c r="T1623" s="9"/>
      <c r="U1623" s="9"/>
      <c r="V1623" s="9"/>
      <c r="W1623" s="9"/>
      <c r="X1623" s="9"/>
      <c r="Y1623" s="9"/>
      <c r="Z1623" s="9"/>
      <c r="AA1623" s="9"/>
      <c r="AB1623" s="9"/>
      <c r="AC1623" s="9"/>
      <c r="AD1623" s="9"/>
      <c r="AE1623" s="9"/>
      <c r="AG1623" s="111"/>
      <c r="AH1623" s="116" t="s">
        <v>550</v>
      </c>
      <c r="AI1623" s="118">
        <f>K1616</f>
        <v>0</v>
      </c>
      <c r="AJ1623" s="111"/>
      <c r="AK1623" s="111"/>
      <c r="AL1623" s="37" t="str">
        <f t="shared" si="0"/>
        <v>012;0</v>
      </c>
      <c r="AM1623" s="111"/>
      <c r="AN1623" s="111"/>
      <c r="AO1623" s="111"/>
      <c r="AP1623" s="111"/>
      <c r="AQ1623" s="111"/>
    </row>
    <row r="1624" spans="4:43" ht="22.5" customHeight="1">
      <c r="D1624" s="218" t="s">
        <v>258</v>
      </c>
      <c r="E1624" s="218"/>
      <c r="F1624" s="214"/>
      <c r="G1624" s="214"/>
      <c r="H1624" s="214"/>
      <c r="I1624" s="214"/>
      <c r="J1624" s="214"/>
      <c r="K1624" s="214"/>
      <c r="L1624" s="214"/>
      <c r="M1624" s="214"/>
      <c r="N1624" s="214"/>
      <c r="O1624" s="214"/>
      <c r="P1624" s="214"/>
      <c r="Q1624" s="214"/>
      <c r="R1624" s="214"/>
      <c r="S1624" s="214"/>
      <c r="T1624" s="214"/>
      <c r="U1624" s="214"/>
      <c r="V1624" s="214"/>
      <c r="W1624" s="214"/>
      <c r="X1624" s="20"/>
      <c r="Y1624" s="20"/>
      <c r="Z1624" s="44"/>
      <c r="AA1624" s="44"/>
      <c r="AB1624" s="44"/>
      <c r="AC1624" s="44"/>
      <c r="AD1624" s="44"/>
      <c r="AE1624" s="44"/>
      <c r="AG1624" s="111"/>
      <c r="AH1624" s="116" t="s">
        <v>551</v>
      </c>
      <c r="AI1624" s="118">
        <f>N1616</f>
        <v>0</v>
      </c>
      <c r="AJ1624" s="111"/>
      <c r="AK1624" s="111"/>
      <c r="AL1624" s="37" t="str">
        <f t="shared" si="0"/>
        <v>013;0</v>
      </c>
      <c r="AM1624" s="111"/>
      <c r="AN1624" s="111"/>
      <c r="AO1624" s="111"/>
      <c r="AP1624" s="111"/>
      <c r="AQ1624" s="111"/>
    </row>
    <row r="1625" spans="4:43" ht="4.5" customHeight="1">
      <c r="D1625" s="20"/>
      <c r="E1625" s="20"/>
      <c r="F1625" s="20"/>
      <c r="G1625" s="20"/>
      <c r="H1625" s="9"/>
      <c r="I1625" s="9"/>
      <c r="J1625" s="9"/>
      <c r="K1625" s="92"/>
      <c r="L1625" s="92"/>
      <c r="M1625" s="92"/>
      <c r="N1625" s="9"/>
      <c r="O1625" s="9"/>
      <c r="P1625" s="9"/>
      <c r="Q1625" s="20"/>
      <c r="R1625" s="20"/>
      <c r="S1625" s="20"/>
      <c r="T1625" s="20"/>
      <c r="U1625" s="20"/>
      <c r="V1625" s="20"/>
      <c r="W1625" s="20"/>
      <c r="X1625" s="20"/>
      <c r="Y1625" s="20"/>
      <c r="Z1625" s="20"/>
      <c r="AA1625" s="20"/>
      <c r="AB1625" s="20"/>
      <c r="AC1625" s="20"/>
      <c r="AD1625" s="20"/>
      <c r="AE1625" s="20"/>
      <c r="AG1625" s="111"/>
      <c r="AH1625" s="116" t="s">
        <v>552</v>
      </c>
      <c r="AI1625" s="118">
        <f>Q1616</f>
        <v>0</v>
      </c>
      <c r="AJ1625" s="111"/>
      <c r="AK1625" s="111"/>
      <c r="AL1625" s="37" t="str">
        <f t="shared" si="0"/>
        <v>014;0</v>
      </c>
      <c r="AM1625" s="111"/>
      <c r="AN1625" s="111"/>
      <c r="AO1625" s="111"/>
      <c r="AP1625" s="111"/>
      <c r="AQ1625" s="111"/>
    </row>
    <row r="1626" spans="4:43" ht="4.5" customHeight="1">
      <c r="D1626" s="20"/>
      <c r="E1626" s="20"/>
      <c r="F1626" s="20"/>
      <c r="G1626" s="20"/>
      <c r="H1626" s="9"/>
      <c r="I1626" s="9"/>
      <c r="J1626" s="9"/>
      <c r="K1626" s="92"/>
      <c r="L1626" s="92"/>
      <c r="M1626" s="92"/>
      <c r="N1626" s="9"/>
      <c r="O1626" s="9"/>
      <c r="P1626" s="9"/>
      <c r="Q1626" s="20"/>
      <c r="R1626" s="20"/>
      <c r="S1626" s="20"/>
      <c r="T1626" s="20"/>
      <c r="U1626" s="20"/>
      <c r="V1626" s="20"/>
      <c r="W1626" s="20"/>
      <c r="X1626" s="20"/>
      <c r="Y1626" s="20"/>
      <c r="Z1626" s="20"/>
      <c r="AA1626" s="20"/>
      <c r="AB1626" s="20"/>
      <c r="AC1626" s="20"/>
      <c r="AD1626" s="20"/>
      <c r="AE1626" s="20"/>
      <c r="AG1626" s="111"/>
      <c r="AH1626" s="116" t="s">
        <v>553</v>
      </c>
      <c r="AI1626" s="118">
        <f>T1616</f>
        <v>0</v>
      </c>
      <c r="AJ1626" s="111"/>
      <c r="AK1626" s="111"/>
      <c r="AL1626" s="37" t="str">
        <f t="shared" si="0"/>
        <v>015;0</v>
      </c>
      <c r="AM1626" s="111"/>
      <c r="AN1626" s="111"/>
      <c r="AO1626" s="111"/>
      <c r="AP1626" s="111"/>
      <c r="AQ1626" s="111"/>
    </row>
    <row r="1627" spans="4:43" ht="22.5" customHeight="1">
      <c r="D1627" s="218" t="s">
        <v>259</v>
      </c>
      <c r="E1627" s="218"/>
      <c r="F1627" s="214"/>
      <c r="G1627" s="214"/>
      <c r="H1627" s="214"/>
      <c r="I1627" s="214"/>
      <c r="J1627" s="214"/>
      <c r="K1627" s="214"/>
      <c r="L1627" s="214"/>
      <c r="M1627" s="214"/>
      <c r="N1627" s="214"/>
      <c r="O1627" s="214"/>
      <c r="P1627" s="214"/>
      <c r="Q1627" s="214"/>
      <c r="R1627" s="214"/>
      <c r="S1627" s="214"/>
      <c r="T1627" s="214"/>
      <c r="U1627" s="214"/>
      <c r="V1627" s="214"/>
      <c r="W1627" s="214"/>
      <c r="AG1627" s="111"/>
      <c r="AH1627" s="116" t="s">
        <v>576</v>
      </c>
      <c r="AI1627" s="118">
        <f>W1616</f>
        <v>0</v>
      </c>
      <c r="AJ1627" s="111"/>
      <c r="AK1627" s="111"/>
      <c r="AL1627" s="37" t="str">
        <f t="shared" si="0"/>
        <v>016;0</v>
      </c>
      <c r="AM1627" s="111"/>
      <c r="AN1627" s="111"/>
      <c r="AO1627" s="111"/>
      <c r="AP1627" s="111"/>
      <c r="AQ1627" s="111"/>
    </row>
    <row r="1628" spans="4:43" ht="4.5" customHeight="1">
      <c r="D1628" s="20"/>
      <c r="E1628" s="20"/>
      <c r="F1628" s="20"/>
      <c r="G1628" s="20"/>
      <c r="H1628" s="20"/>
      <c r="I1628" s="20"/>
      <c r="J1628" s="20"/>
      <c r="K1628" s="20"/>
      <c r="L1628" s="20"/>
      <c r="M1628" s="20"/>
      <c r="N1628" s="20"/>
      <c r="O1628" s="20"/>
      <c r="U1628" s="96"/>
      <c r="AG1628" s="111"/>
      <c r="AH1628" s="116" t="s">
        <v>554</v>
      </c>
      <c r="AI1628" s="118">
        <f>Z1616</f>
        <v>0</v>
      </c>
      <c r="AJ1628" s="111"/>
      <c r="AK1628" s="111"/>
      <c r="AL1628" s="37" t="str">
        <f t="shared" si="0"/>
        <v>017;0</v>
      </c>
      <c r="AM1628" s="111"/>
      <c r="AN1628" s="111"/>
      <c r="AO1628" s="111"/>
      <c r="AP1628" s="111"/>
      <c r="AQ1628" s="111"/>
    </row>
    <row r="1629" spans="4:43" ht="15" customHeight="1">
      <c r="D1629" s="20"/>
      <c r="E1629" s="20"/>
      <c r="F1629" s="20"/>
      <c r="G1629" s="20"/>
      <c r="H1629" s="9"/>
      <c r="I1629" s="9"/>
      <c r="J1629" s="9"/>
      <c r="K1629" s="9"/>
      <c r="L1629" s="9"/>
      <c r="M1629" s="9"/>
      <c r="N1629" s="9"/>
      <c r="O1629" s="9"/>
      <c r="U1629" s="96"/>
      <c r="AG1629" s="111"/>
      <c r="AH1629" s="38" t="str">
        <f>AL1612&amp;"@"&amp;AL1613&amp;"@"&amp;AL1614&amp;"@"&amp;AL1615&amp;"@"&amp;AL1616&amp;"@"&amp;AL1617&amp;"@"&amp;AL1618&amp;"@"&amp;AL1619&amp;"@"&amp;AL1620&amp;"@"&amp;AL1621&amp;"@"&amp;AL1622&amp;"@"&amp;AL1623&amp;"@"&amp;AL1624&amp;"@"&amp;AL1625&amp;"@"&amp;AL1626&amp;"@"&amp;AL1627&amp;"@"&amp;AL1628</f>
        <v>001;0@002;0@003;0@004;0@005;0@006;0@007;0@008;0@009;0@010;0@011;0@012;0@013;0@014;0@015;0@016;0@017;0</v>
      </c>
      <c r="AI1629" s="118"/>
      <c r="AJ1629" s="111"/>
      <c r="AK1629" s="111"/>
      <c r="AL1629" s="111"/>
      <c r="AM1629" s="111"/>
      <c r="AN1629" s="111"/>
      <c r="AO1629" s="111"/>
      <c r="AP1629" s="111"/>
      <c r="AQ1629" s="111"/>
    </row>
    <row r="1630" spans="2:43" ht="15" customHeight="1">
      <c r="B1630" s="19" t="s">
        <v>42</v>
      </c>
      <c r="C1630" s="5" t="s">
        <v>215</v>
      </c>
      <c r="D1630" s="20"/>
      <c r="E1630" s="20"/>
      <c r="F1630" s="20"/>
      <c r="G1630" s="20"/>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9"/>
      <c r="AG1630" s="111"/>
      <c r="AH1630" s="111"/>
      <c r="AI1630" s="118"/>
      <c r="AJ1630" s="111"/>
      <c r="AK1630" s="111"/>
      <c r="AL1630" s="111"/>
      <c r="AM1630" s="111"/>
      <c r="AN1630" s="111"/>
      <c r="AO1630" s="111"/>
      <c r="AP1630" s="111"/>
      <c r="AQ1630" s="111"/>
    </row>
    <row r="1631" spans="4:43" ht="4.5" customHeight="1">
      <c r="D1631" s="20"/>
      <c r="E1631" s="20"/>
      <c r="F1631" s="20"/>
      <c r="G1631" s="20"/>
      <c r="H1631" s="9"/>
      <c r="I1631" s="9"/>
      <c r="J1631" s="9"/>
      <c r="K1631" s="9"/>
      <c r="L1631" s="9"/>
      <c r="M1631" s="9"/>
      <c r="N1631" s="9"/>
      <c r="O1631" s="9"/>
      <c r="P1631" s="9"/>
      <c r="Q1631" s="9"/>
      <c r="R1631" s="9"/>
      <c r="S1631" s="9"/>
      <c r="T1631" s="9"/>
      <c r="U1631" s="9"/>
      <c r="V1631" s="9"/>
      <c r="W1631" s="9"/>
      <c r="X1631" s="9"/>
      <c r="Y1631" s="9"/>
      <c r="Z1631" s="9"/>
      <c r="AA1631" s="9"/>
      <c r="AB1631" s="9"/>
      <c r="AC1631" s="9"/>
      <c r="AD1631" s="9"/>
      <c r="AE1631" s="9"/>
      <c r="AG1631" s="111"/>
      <c r="AH1631" s="111"/>
      <c r="AI1631" s="111"/>
      <c r="AJ1631" s="111"/>
      <c r="AK1631" s="111"/>
      <c r="AL1631" s="111"/>
      <c r="AM1631" s="111"/>
      <c r="AN1631" s="111"/>
      <c r="AO1631" s="111"/>
      <c r="AP1631" s="111"/>
      <c r="AQ1631" s="111"/>
    </row>
    <row r="1632" spans="4:43" ht="6.75" customHeight="1">
      <c r="D1632" s="20"/>
      <c r="E1632" s="20"/>
      <c r="F1632" s="20"/>
      <c r="G1632" s="20"/>
      <c r="H1632" s="9"/>
      <c r="I1632" s="9"/>
      <c r="J1632" s="9"/>
      <c r="K1632" s="9"/>
      <c r="L1632" s="9"/>
      <c r="M1632" s="9"/>
      <c r="N1632" s="9"/>
      <c r="O1632" s="9"/>
      <c r="P1632" s="9"/>
      <c r="Q1632" s="9"/>
      <c r="R1632" s="9"/>
      <c r="S1632" s="9"/>
      <c r="T1632" s="9"/>
      <c r="U1632" s="9"/>
      <c r="V1632" s="9"/>
      <c r="W1632" s="9"/>
      <c r="X1632" s="9"/>
      <c r="Y1632" s="9"/>
      <c r="Z1632" s="9"/>
      <c r="AA1632" s="9"/>
      <c r="AB1632" s="9"/>
      <c r="AC1632" s="9"/>
      <c r="AD1632" s="9"/>
      <c r="AE1632" s="9"/>
      <c r="AG1632" s="111"/>
      <c r="AH1632" s="111"/>
      <c r="AI1632" s="111"/>
      <c r="AJ1632" s="111"/>
      <c r="AK1632" s="111"/>
      <c r="AL1632" s="111"/>
      <c r="AM1632" s="111"/>
      <c r="AN1632" s="111"/>
      <c r="AO1632" s="111"/>
      <c r="AP1632" s="111"/>
      <c r="AQ1632" s="111"/>
    </row>
    <row r="1633" spans="3:37" ht="15" customHeight="1">
      <c r="C1633" s="5" t="s">
        <v>217</v>
      </c>
      <c r="D1633" s="20"/>
      <c r="E1633" s="20"/>
      <c r="F1633" s="20"/>
      <c r="G1633" s="20"/>
      <c r="H1633" s="9"/>
      <c r="I1633" s="9"/>
      <c r="J1633" s="9"/>
      <c r="K1633" s="9"/>
      <c r="L1633" s="9"/>
      <c r="M1633" s="9"/>
      <c r="N1633" s="9"/>
      <c r="O1633" s="9"/>
      <c r="P1633" s="9"/>
      <c r="Q1633" s="9"/>
      <c r="R1633" s="9"/>
      <c r="S1633" s="9"/>
      <c r="T1633" s="9"/>
      <c r="U1633" s="9"/>
      <c r="V1633" s="9"/>
      <c r="W1633" s="9"/>
      <c r="X1633" s="9"/>
      <c r="Y1633" s="9"/>
      <c r="Z1633" s="9"/>
      <c r="AA1633" s="9"/>
      <c r="AB1633" s="9"/>
      <c r="AC1633" s="9"/>
      <c r="AD1633" s="9"/>
      <c r="AE1633" s="9"/>
      <c r="AI1633" s="140"/>
      <c r="AJ1633" s="140"/>
      <c r="AK1633" s="145"/>
    </row>
    <row r="1634" spans="4:37" ht="4.5" customHeight="1">
      <c r="D1634" s="20"/>
      <c r="E1634" s="20"/>
      <c r="F1634" s="20"/>
      <c r="G1634" s="20"/>
      <c r="H1634" s="9"/>
      <c r="I1634" s="9"/>
      <c r="J1634" s="9"/>
      <c r="K1634" s="9"/>
      <c r="L1634" s="9"/>
      <c r="M1634" s="9"/>
      <c r="N1634" s="9"/>
      <c r="O1634" s="9"/>
      <c r="P1634" s="9"/>
      <c r="Q1634" s="9"/>
      <c r="R1634" s="9"/>
      <c r="S1634" s="9"/>
      <c r="T1634" s="9"/>
      <c r="U1634" s="9"/>
      <c r="V1634" s="9"/>
      <c r="W1634" s="9"/>
      <c r="X1634" s="9"/>
      <c r="Y1634" s="9"/>
      <c r="Z1634" s="9"/>
      <c r="AA1634" s="9"/>
      <c r="AB1634" s="9"/>
      <c r="AC1634" s="9"/>
      <c r="AD1634" s="9"/>
      <c r="AE1634" s="9"/>
      <c r="AI1634" s="140"/>
      <c r="AJ1634" s="140"/>
      <c r="AK1634" s="145"/>
    </row>
    <row r="1635" spans="4:37" ht="71.25" customHeight="1">
      <c r="D1635" s="218" t="s">
        <v>540</v>
      </c>
      <c r="E1635" s="218"/>
      <c r="F1635" s="218"/>
      <c r="G1635" s="218"/>
      <c r="H1635" s="218"/>
      <c r="I1635" s="218"/>
      <c r="J1635" s="218"/>
      <c r="K1635" s="218"/>
      <c r="L1635" s="218"/>
      <c r="M1635" s="218"/>
      <c r="N1635" s="218"/>
      <c r="O1635" s="218"/>
      <c r="P1635" s="218"/>
      <c r="Q1635" s="218"/>
      <c r="R1635" s="218"/>
      <c r="S1635" s="218"/>
      <c r="T1635" s="218"/>
      <c r="U1635" s="218"/>
      <c r="V1635" s="218"/>
      <c r="W1635" s="218"/>
      <c r="X1635" s="218"/>
      <c r="Y1635" s="218"/>
      <c r="Z1635" s="218"/>
      <c r="AA1635" s="218"/>
      <c r="AB1635" s="218"/>
      <c r="AC1635" s="218"/>
      <c r="AD1635" s="218"/>
      <c r="AE1635" s="218"/>
      <c r="AI1635" s="140"/>
      <c r="AJ1635" s="140"/>
      <c r="AK1635" s="145"/>
    </row>
    <row r="1636" spans="4:37" ht="4.5" customHeight="1">
      <c r="D1636" s="20"/>
      <c r="E1636" s="20"/>
      <c r="F1636" s="20"/>
      <c r="G1636" s="20"/>
      <c r="H1636" s="9"/>
      <c r="I1636" s="9"/>
      <c r="J1636" s="9"/>
      <c r="K1636" s="9"/>
      <c r="L1636" s="9"/>
      <c r="M1636" s="9"/>
      <c r="N1636" s="9"/>
      <c r="O1636" s="9"/>
      <c r="P1636" s="9"/>
      <c r="Q1636" s="9"/>
      <c r="R1636" s="9"/>
      <c r="S1636" s="9"/>
      <c r="T1636" s="9"/>
      <c r="U1636" s="9"/>
      <c r="V1636" s="9"/>
      <c r="W1636" s="9"/>
      <c r="X1636" s="9"/>
      <c r="Y1636" s="9"/>
      <c r="Z1636" s="9"/>
      <c r="AA1636" s="9"/>
      <c r="AB1636" s="9"/>
      <c r="AC1636" s="9"/>
      <c r="AD1636" s="9"/>
      <c r="AE1636" s="9"/>
      <c r="AI1636" s="140"/>
      <c r="AJ1636" s="140"/>
      <c r="AK1636" s="145"/>
    </row>
    <row r="1637" spans="2:37" ht="15" customHeight="1">
      <c r="B1637" s="62" t="str">
        <f>IF(AG1637=TRUE,"未記入","")</f>
        <v>未記入</v>
      </c>
      <c r="D1637" s="100"/>
      <c r="E1637" s="100"/>
      <c r="F1637" s="100"/>
      <c r="G1637" s="100"/>
      <c r="H1637" s="101"/>
      <c r="I1637" s="101"/>
      <c r="J1637" s="101"/>
      <c r="K1637" s="101"/>
      <c r="L1637" s="101"/>
      <c r="M1637" s="101"/>
      <c r="N1637" s="101"/>
      <c r="O1637" s="101"/>
      <c r="P1637" s="101"/>
      <c r="Q1637" s="101"/>
      <c r="R1637" s="101"/>
      <c r="S1637" s="101"/>
      <c r="T1637" s="101"/>
      <c r="U1637" s="9"/>
      <c r="V1637" s="9"/>
      <c r="W1637" s="9"/>
      <c r="X1637" s="9"/>
      <c r="Y1637" s="9"/>
      <c r="Z1637" s="9"/>
      <c r="AA1637" s="9"/>
      <c r="AB1637" s="9"/>
      <c r="AC1637" s="9"/>
      <c r="AD1637" s="9"/>
      <c r="AE1637" s="9"/>
      <c r="AG1637" s="36" t="b">
        <f>IF(OR(AH1637=1,AH1637=2),FALSE,TRUE)</f>
        <v>1</v>
      </c>
      <c r="AH1637" s="36">
        <v>0</v>
      </c>
      <c r="AI1637" s="140"/>
      <c r="AJ1637" s="140"/>
      <c r="AK1637" s="145"/>
    </row>
    <row r="1638" spans="4:37" ht="4.5" customHeight="1">
      <c r="D1638" s="100"/>
      <c r="E1638" s="100"/>
      <c r="F1638" s="100"/>
      <c r="G1638" s="100"/>
      <c r="H1638" s="101"/>
      <c r="I1638" s="101"/>
      <c r="J1638" s="101"/>
      <c r="K1638" s="101"/>
      <c r="L1638" s="101"/>
      <c r="M1638" s="101"/>
      <c r="N1638" s="101"/>
      <c r="O1638" s="101"/>
      <c r="P1638" s="101"/>
      <c r="Q1638" s="101"/>
      <c r="R1638" s="101"/>
      <c r="S1638" s="101"/>
      <c r="T1638" s="101"/>
      <c r="U1638" s="9"/>
      <c r="V1638" s="9"/>
      <c r="W1638" s="9"/>
      <c r="X1638" s="9"/>
      <c r="Y1638" s="9"/>
      <c r="Z1638" s="9"/>
      <c r="AA1638" s="9"/>
      <c r="AB1638" s="9"/>
      <c r="AC1638" s="9"/>
      <c r="AD1638" s="9"/>
      <c r="AE1638" s="9"/>
      <c r="AI1638" s="140"/>
      <c r="AJ1638" s="140"/>
      <c r="AK1638" s="145"/>
    </row>
    <row r="1639" spans="4:37" ht="15" customHeight="1">
      <c r="D1639" s="20"/>
      <c r="E1639" s="20"/>
      <c r="F1639" s="20"/>
      <c r="G1639" s="20"/>
      <c r="H1639" s="9"/>
      <c r="I1639" s="9"/>
      <c r="J1639" s="9"/>
      <c r="K1639" s="9"/>
      <c r="L1639" s="9"/>
      <c r="M1639" s="9"/>
      <c r="N1639" s="9"/>
      <c r="O1639" s="9"/>
      <c r="P1639" s="9"/>
      <c r="Q1639" s="9"/>
      <c r="R1639" s="9"/>
      <c r="S1639" s="9"/>
      <c r="T1639" s="9"/>
      <c r="U1639" s="9"/>
      <c r="V1639" s="9"/>
      <c r="W1639" s="9"/>
      <c r="X1639" s="9"/>
      <c r="Y1639" s="9"/>
      <c r="Z1639" s="9"/>
      <c r="AA1639" s="9"/>
      <c r="AB1639" s="9"/>
      <c r="AC1639" s="9"/>
      <c r="AD1639" s="9"/>
      <c r="AE1639" s="9"/>
      <c r="AI1639" s="140"/>
      <c r="AJ1639" s="140"/>
      <c r="AK1639" s="145"/>
    </row>
    <row r="1640" spans="2:37" ht="15" customHeight="1">
      <c r="B1640" s="19" t="s">
        <v>43</v>
      </c>
      <c r="C1640" s="5" t="s">
        <v>216</v>
      </c>
      <c r="D1640" s="20"/>
      <c r="E1640" s="20"/>
      <c r="F1640" s="20"/>
      <c r="G1640" s="20"/>
      <c r="H1640" s="9"/>
      <c r="I1640" s="9"/>
      <c r="J1640" s="9"/>
      <c r="K1640" s="9"/>
      <c r="L1640" s="9"/>
      <c r="M1640" s="9"/>
      <c r="N1640" s="9"/>
      <c r="O1640" s="9"/>
      <c r="P1640" s="9"/>
      <c r="Q1640" s="9"/>
      <c r="R1640" s="9"/>
      <c r="S1640" s="9"/>
      <c r="T1640" s="9"/>
      <c r="U1640" s="9"/>
      <c r="V1640" s="9"/>
      <c r="W1640" s="9"/>
      <c r="X1640" s="9"/>
      <c r="Y1640" s="9"/>
      <c r="Z1640" s="9"/>
      <c r="AA1640" s="9"/>
      <c r="AB1640" s="9"/>
      <c r="AC1640" s="9"/>
      <c r="AD1640" s="9"/>
      <c r="AE1640" s="9"/>
      <c r="AI1640" s="140"/>
      <c r="AJ1640" s="140"/>
      <c r="AK1640" s="145"/>
    </row>
    <row r="1641" spans="4:37" ht="4.5" customHeight="1">
      <c r="D1641" s="20"/>
      <c r="E1641" s="20"/>
      <c r="F1641" s="20"/>
      <c r="G1641" s="20"/>
      <c r="H1641" s="9"/>
      <c r="I1641" s="9"/>
      <c r="J1641" s="9"/>
      <c r="K1641" s="9"/>
      <c r="L1641" s="9"/>
      <c r="M1641" s="9"/>
      <c r="N1641" s="9"/>
      <c r="O1641" s="9"/>
      <c r="P1641" s="9"/>
      <c r="Q1641" s="9"/>
      <c r="R1641" s="9"/>
      <c r="S1641" s="9"/>
      <c r="T1641" s="9"/>
      <c r="U1641" s="9"/>
      <c r="V1641" s="9"/>
      <c r="W1641" s="9"/>
      <c r="X1641" s="9"/>
      <c r="Y1641" s="9"/>
      <c r="Z1641" s="9"/>
      <c r="AA1641" s="9"/>
      <c r="AB1641" s="9"/>
      <c r="AC1641" s="9"/>
      <c r="AD1641" s="9"/>
      <c r="AE1641" s="9"/>
      <c r="AI1641" s="140"/>
      <c r="AJ1641" s="140"/>
      <c r="AK1641" s="145"/>
    </row>
    <row r="1642" spans="3:37" ht="15" customHeight="1">
      <c r="C1642" s="5" t="s">
        <v>218</v>
      </c>
      <c r="D1642" s="20"/>
      <c r="E1642" s="20"/>
      <c r="F1642" s="20"/>
      <c r="G1642" s="20"/>
      <c r="H1642" s="9"/>
      <c r="I1642" s="9"/>
      <c r="J1642" s="9"/>
      <c r="K1642" s="9"/>
      <c r="L1642" s="9"/>
      <c r="M1642" s="9"/>
      <c r="N1642" s="9"/>
      <c r="O1642" s="9"/>
      <c r="P1642" s="9"/>
      <c r="Q1642" s="9"/>
      <c r="R1642" s="9"/>
      <c r="S1642" s="9"/>
      <c r="T1642" s="9"/>
      <c r="U1642" s="9"/>
      <c r="V1642" s="9"/>
      <c r="W1642" s="9"/>
      <c r="X1642" s="9"/>
      <c r="Y1642" s="9"/>
      <c r="Z1642" s="9"/>
      <c r="AA1642" s="9"/>
      <c r="AB1642" s="9"/>
      <c r="AC1642" s="9"/>
      <c r="AD1642" s="9"/>
      <c r="AE1642" s="9"/>
      <c r="AI1642" s="140"/>
      <c r="AJ1642" s="140"/>
      <c r="AK1642" s="145"/>
    </row>
    <row r="1643" spans="4:37" ht="4.5" customHeight="1">
      <c r="D1643" s="20"/>
      <c r="E1643" s="20"/>
      <c r="F1643" s="20"/>
      <c r="G1643" s="20"/>
      <c r="H1643" s="9"/>
      <c r="I1643" s="9"/>
      <c r="J1643" s="9"/>
      <c r="K1643" s="9"/>
      <c r="L1643" s="9"/>
      <c r="M1643" s="9"/>
      <c r="N1643" s="9"/>
      <c r="O1643" s="9"/>
      <c r="P1643" s="9"/>
      <c r="Q1643" s="9"/>
      <c r="R1643" s="9"/>
      <c r="S1643" s="9"/>
      <c r="T1643" s="9"/>
      <c r="U1643" s="9"/>
      <c r="V1643" s="9"/>
      <c r="W1643" s="9"/>
      <c r="X1643" s="9"/>
      <c r="Y1643" s="9"/>
      <c r="Z1643" s="9"/>
      <c r="AA1643" s="9"/>
      <c r="AB1643" s="9"/>
      <c r="AC1643" s="9"/>
      <c r="AD1643" s="9"/>
      <c r="AE1643" s="9"/>
      <c r="AI1643" s="140"/>
      <c r="AJ1643" s="140"/>
      <c r="AK1643" s="145"/>
    </row>
    <row r="1644" spans="4:37" ht="15" customHeight="1">
      <c r="D1644" s="218" t="s">
        <v>541</v>
      </c>
      <c r="E1644" s="218"/>
      <c r="F1644" s="218"/>
      <c r="G1644" s="218"/>
      <c r="H1644" s="167"/>
      <c r="I1644" s="167"/>
      <c r="J1644" s="167"/>
      <c r="K1644" s="167"/>
      <c r="L1644" s="167"/>
      <c r="M1644" s="167"/>
      <c r="N1644" s="167"/>
      <c r="O1644" s="167"/>
      <c r="P1644" s="167"/>
      <c r="Q1644" s="167"/>
      <c r="R1644" s="167"/>
      <c r="S1644" s="167"/>
      <c r="T1644" s="167"/>
      <c r="U1644" s="167"/>
      <c r="V1644" s="167"/>
      <c r="W1644" s="167"/>
      <c r="X1644" s="167"/>
      <c r="Y1644" s="167"/>
      <c r="Z1644" s="167"/>
      <c r="AA1644" s="167"/>
      <c r="AB1644" s="167"/>
      <c r="AC1644" s="167"/>
      <c r="AD1644" s="9"/>
      <c r="AE1644" s="9"/>
      <c r="AI1644" s="140"/>
      <c r="AJ1644" s="140"/>
      <c r="AK1644" s="145"/>
    </row>
    <row r="1645" spans="4:31" ht="4.5" customHeight="1">
      <c r="D1645" s="20"/>
      <c r="E1645" s="20"/>
      <c r="F1645" s="20"/>
      <c r="G1645" s="20"/>
      <c r="H1645" s="9"/>
      <c r="I1645" s="9"/>
      <c r="J1645" s="9"/>
      <c r="K1645" s="9"/>
      <c r="L1645" s="9"/>
      <c r="M1645" s="9"/>
      <c r="N1645" s="9"/>
      <c r="O1645" s="9"/>
      <c r="P1645" s="9"/>
      <c r="Q1645" s="9"/>
      <c r="R1645" s="9"/>
      <c r="S1645" s="9"/>
      <c r="T1645" s="9"/>
      <c r="U1645" s="9"/>
      <c r="V1645" s="9"/>
      <c r="W1645" s="9"/>
      <c r="X1645" s="9"/>
      <c r="Y1645" s="9"/>
      <c r="Z1645" s="9"/>
      <c r="AA1645" s="9"/>
      <c r="AB1645" s="9"/>
      <c r="AC1645" s="9"/>
      <c r="AD1645" s="9"/>
      <c r="AE1645" s="9"/>
    </row>
    <row r="1646" spans="2:34" ht="15" customHeight="1">
      <c r="B1646" s="62" t="str">
        <f>IF(AG1646=TRUE,"未記入","")</f>
        <v>未記入</v>
      </c>
      <c r="D1646" s="100"/>
      <c r="E1646" s="100"/>
      <c r="F1646" s="100"/>
      <c r="G1646" s="100"/>
      <c r="H1646" s="101"/>
      <c r="I1646" s="101"/>
      <c r="J1646" s="101"/>
      <c r="K1646" s="101"/>
      <c r="L1646" s="101"/>
      <c r="M1646" s="101"/>
      <c r="N1646" s="101"/>
      <c r="O1646" s="101"/>
      <c r="P1646" s="101"/>
      <c r="Q1646" s="101"/>
      <c r="R1646" s="101"/>
      <c r="S1646" s="101"/>
      <c r="T1646" s="101"/>
      <c r="U1646" s="9"/>
      <c r="V1646" s="9"/>
      <c r="W1646" s="9"/>
      <c r="X1646" s="9"/>
      <c r="Y1646" s="9"/>
      <c r="Z1646" s="9"/>
      <c r="AA1646" s="9"/>
      <c r="AB1646" s="9"/>
      <c r="AC1646" s="9"/>
      <c r="AD1646" s="9"/>
      <c r="AE1646" s="9"/>
      <c r="AG1646" s="36" t="b">
        <f>IF(OR(AH1646=1,AH1646=2),FALSE,TRUE)</f>
        <v>1</v>
      </c>
      <c r="AH1646" s="36">
        <v>0</v>
      </c>
    </row>
    <row r="1647" spans="4:31" ht="4.5" customHeight="1">
      <c r="D1647" s="100"/>
      <c r="E1647" s="100"/>
      <c r="F1647" s="100"/>
      <c r="G1647" s="100"/>
      <c r="H1647" s="101"/>
      <c r="I1647" s="101"/>
      <c r="J1647" s="101"/>
      <c r="K1647" s="101"/>
      <c r="L1647" s="101"/>
      <c r="M1647" s="101"/>
      <c r="N1647" s="101"/>
      <c r="O1647" s="101"/>
      <c r="P1647" s="101"/>
      <c r="Q1647" s="101"/>
      <c r="R1647" s="101"/>
      <c r="S1647" s="101"/>
      <c r="T1647" s="101"/>
      <c r="U1647" s="9"/>
      <c r="V1647" s="9"/>
      <c r="W1647" s="9"/>
      <c r="X1647" s="9"/>
      <c r="Y1647" s="9"/>
      <c r="Z1647" s="9"/>
      <c r="AA1647" s="9"/>
      <c r="AB1647" s="9"/>
      <c r="AC1647" s="9"/>
      <c r="AD1647" s="9"/>
      <c r="AE1647" s="9"/>
    </row>
    <row r="1648" spans="4:31" ht="15" customHeight="1">
      <c r="D1648" s="20"/>
      <c r="E1648" s="20"/>
      <c r="F1648" s="20"/>
      <c r="G1648" s="20"/>
      <c r="H1648" s="9"/>
      <c r="I1648" s="9"/>
      <c r="J1648" s="9"/>
      <c r="K1648" s="9"/>
      <c r="L1648" s="9"/>
      <c r="M1648" s="9"/>
      <c r="N1648" s="9"/>
      <c r="O1648" s="9"/>
      <c r="P1648" s="9"/>
      <c r="Q1648" s="9"/>
      <c r="R1648" s="9"/>
      <c r="S1648" s="9"/>
      <c r="T1648" s="9"/>
      <c r="U1648" s="9"/>
      <c r="V1648" s="9"/>
      <c r="W1648" s="9"/>
      <c r="X1648" s="9"/>
      <c r="Y1648" s="9"/>
      <c r="Z1648" s="9"/>
      <c r="AA1648" s="9"/>
      <c r="AB1648" s="9"/>
      <c r="AC1648" s="9"/>
      <c r="AD1648" s="9"/>
      <c r="AE1648" s="9"/>
    </row>
    <row r="1649" spans="2:31" ht="15" customHeight="1">
      <c r="B1649" s="19" t="s">
        <v>44</v>
      </c>
      <c r="C1649" s="5" t="s">
        <v>219</v>
      </c>
      <c r="D1649" s="20"/>
      <c r="E1649" s="20"/>
      <c r="F1649" s="20"/>
      <c r="G1649" s="20"/>
      <c r="H1649" s="9"/>
      <c r="I1649" s="9"/>
      <c r="J1649" s="9"/>
      <c r="K1649" s="9"/>
      <c r="L1649" s="9"/>
      <c r="M1649" s="9"/>
      <c r="N1649" s="9"/>
      <c r="O1649" s="9"/>
      <c r="P1649" s="9"/>
      <c r="Q1649" s="9"/>
      <c r="R1649" s="9"/>
      <c r="S1649" s="9"/>
      <c r="T1649" s="9"/>
      <c r="U1649" s="9"/>
      <c r="V1649" s="9"/>
      <c r="W1649" s="9"/>
      <c r="X1649" s="9"/>
      <c r="Y1649" s="9"/>
      <c r="Z1649" s="9"/>
      <c r="AA1649" s="9"/>
      <c r="AB1649" s="9"/>
      <c r="AC1649" s="9"/>
      <c r="AD1649" s="9"/>
      <c r="AE1649" s="9"/>
    </row>
    <row r="1650" spans="4:31" ht="4.5" customHeight="1">
      <c r="D1650" s="20"/>
      <c r="E1650" s="20"/>
      <c r="F1650" s="20"/>
      <c r="G1650" s="20"/>
      <c r="H1650" s="9"/>
      <c r="I1650" s="9"/>
      <c r="J1650" s="9"/>
      <c r="K1650" s="9"/>
      <c r="L1650" s="9"/>
      <c r="M1650" s="9"/>
      <c r="N1650" s="9"/>
      <c r="O1650" s="9"/>
      <c r="P1650" s="9"/>
      <c r="Q1650" s="9"/>
      <c r="R1650" s="9"/>
      <c r="S1650" s="9"/>
      <c r="T1650" s="9"/>
      <c r="U1650" s="9"/>
      <c r="V1650" s="9"/>
      <c r="W1650" s="9"/>
      <c r="X1650" s="9"/>
      <c r="Y1650" s="9"/>
      <c r="Z1650" s="9"/>
      <c r="AA1650" s="9"/>
      <c r="AB1650" s="9"/>
      <c r="AC1650" s="9"/>
      <c r="AD1650" s="9"/>
      <c r="AE1650" s="9"/>
    </row>
    <row r="1651" spans="3:31" ht="15" customHeight="1">
      <c r="C1651" s="5" t="s">
        <v>220</v>
      </c>
      <c r="D1651" s="20"/>
      <c r="E1651" s="20"/>
      <c r="F1651" s="20"/>
      <c r="G1651" s="20"/>
      <c r="H1651" s="9"/>
      <c r="I1651" s="9"/>
      <c r="J1651" s="9"/>
      <c r="K1651" s="9"/>
      <c r="L1651" s="9"/>
      <c r="M1651" s="9"/>
      <c r="N1651" s="9"/>
      <c r="O1651" s="9"/>
      <c r="P1651" s="9"/>
      <c r="Q1651" s="9"/>
      <c r="R1651" s="9"/>
      <c r="S1651" s="9"/>
      <c r="T1651" s="9"/>
      <c r="U1651" s="9"/>
      <c r="V1651" s="9"/>
      <c r="W1651" s="9"/>
      <c r="X1651" s="9"/>
      <c r="Y1651" s="9"/>
      <c r="Z1651" s="9"/>
      <c r="AA1651" s="9"/>
      <c r="AB1651" s="9"/>
      <c r="AC1651" s="9"/>
      <c r="AD1651" s="9"/>
      <c r="AE1651" s="9"/>
    </row>
    <row r="1652" spans="4:31" ht="4.5" customHeight="1">
      <c r="D1652" s="20"/>
      <c r="E1652" s="20"/>
      <c r="F1652" s="20"/>
      <c r="G1652" s="20"/>
      <c r="H1652" s="9"/>
      <c r="I1652" s="9"/>
      <c r="J1652" s="9"/>
      <c r="K1652" s="9"/>
      <c r="L1652" s="9"/>
      <c r="M1652" s="9"/>
      <c r="N1652" s="9"/>
      <c r="O1652" s="9"/>
      <c r="P1652" s="9"/>
      <c r="Q1652" s="9"/>
      <c r="R1652" s="9"/>
      <c r="S1652" s="9"/>
      <c r="T1652" s="9"/>
      <c r="U1652" s="9"/>
      <c r="V1652" s="9"/>
      <c r="W1652" s="9"/>
      <c r="X1652" s="9"/>
      <c r="Y1652" s="9"/>
      <c r="Z1652" s="9"/>
      <c r="AA1652" s="9"/>
      <c r="AB1652" s="9"/>
      <c r="AC1652" s="9"/>
      <c r="AD1652" s="9"/>
      <c r="AE1652" s="9"/>
    </row>
    <row r="1653" spans="4:31" ht="30" customHeight="1">
      <c r="D1653" s="218" t="s">
        <v>542</v>
      </c>
      <c r="E1653" s="218"/>
      <c r="F1653" s="218"/>
      <c r="G1653" s="218"/>
      <c r="H1653" s="218"/>
      <c r="I1653" s="218"/>
      <c r="J1653" s="218"/>
      <c r="K1653" s="218"/>
      <c r="L1653" s="218"/>
      <c r="M1653" s="218"/>
      <c r="N1653" s="218"/>
      <c r="O1653" s="218"/>
      <c r="P1653" s="218"/>
      <c r="Q1653" s="218"/>
      <c r="R1653" s="218"/>
      <c r="S1653" s="218"/>
      <c r="T1653" s="218"/>
      <c r="U1653" s="218"/>
      <c r="V1653" s="218"/>
      <c r="W1653" s="218"/>
      <c r="X1653" s="218"/>
      <c r="Y1653" s="218"/>
      <c r="Z1653" s="218"/>
      <c r="AA1653" s="218"/>
      <c r="AB1653" s="218"/>
      <c r="AC1653" s="218"/>
      <c r="AD1653" s="218"/>
      <c r="AE1653" s="218"/>
    </row>
    <row r="1654" spans="4:31" ht="4.5" customHeight="1">
      <c r="D1654" s="20"/>
      <c r="E1654" s="20"/>
      <c r="F1654" s="20"/>
      <c r="G1654" s="20"/>
      <c r="H1654" s="9"/>
      <c r="I1654" s="9"/>
      <c r="J1654" s="9"/>
      <c r="K1654" s="9"/>
      <c r="L1654" s="9"/>
      <c r="M1654" s="9"/>
      <c r="N1654" s="9"/>
      <c r="O1654" s="9"/>
      <c r="P1654" s="9"/>
      <c r="Q1654" s="9"/>
      <c r="R1654" s="9"/>
      <c r="S1654" s="9"/>
      <c r="T1654" s="9"/>
      <c r="U1654" s="9"/>
      <c r="V1654" s="9"/>
      <c r="W1654" s="9"/>
      <c r="X1654" s="9"/>
      <c r="Y1654" s="9"/>
      <c r="Z1654" s="9"/>
      <c r="AA1654" s="9"/>
      <c r="AB1654" s="9"/>
      <c r="AC1654" s="9"/>
      <c r="AD1654" s="9"/>
      <c r="AE1654" s="9"/>
    </row>
    <row r="1655" spans="2:34" ht="15" customHeight="1">
      <c r="B1655" s="62" t="str">
        <f>IF(AG1655=TRUE,"未記入","")</f>
        <v>未記入</v>
      </c>
      <c r="D1655" s="100"/>
      <c r="E1655" s="100"/>
      <c r="F1655" s="100"/>
      <c r="G1655" s="100"/>
      <c r="H1655" s="101"/>
      <c r="I1655" s="101"/>
      <c r="J1655" s="101"/>
      <c r="K1655" s="101"/>
      <c r="L1655" s="101"/>
      <c r="M1655" s="101"/>
      <c r="N1655" s="101"/>
      <c r="O1655" s="101"/>
      <c r="P1655" s="101"/>
      <c r="Q1655" s="101"/>
      <c r="R1655" s="101"/>
      <c r="S1655" s="101"/>
      <c r="T1655" s="101"/>
      <c r="U1655" s="9"/>
      <c r="V1655" s="9"/>
      <c r="W1655" s="9"/>
      <c r="X1655" s="9"/>
      <c r="Y1655" s="9"/>
      <c r="Z1655" s="9"/>
      <c r="AA1655" s="9"/>
      <c r="AB1655" s="9"/>
      <c r="AC1655" s="9"/>
      <c r="AD1655" s="9"/>
      <c r="AE1655" s="9"/>
      <c r="AG1655" s="36" t="b">
        <f>IF(OR(AH1655=1,AH1655=2),FALSE,TRUE)</f>
        <v>1</v>
      </c>
      <c r="AH1655" s="36">
        <v>0</v>
      </c>
    </row>
    <row r="1656" spans="4:27" ht="4.5" customHeight="1">
      <c r="D1656" s="100"/>
      <c r="E1656" s="100"/>
      <c r="F1656" s="100"/>
      <c r="G1656" s="100"/>
      <c r="H1656" s="101"/>
      <c r="I1656" s="101"/>
      <c r="J1656" s="101"/>
      <c r="K1656" s="101"/>
      <c r="L1656" s="101"/>
      <c r="M1656" s="101"/>
      <c r="N1656" s="101"/>
      <c r="O1656" s="101"/>
      <c r="P1656" s="101"/>
      <c r="Q1656" s="101"/>
      <c r="R1656" s="101"/>
      <c r="S1656" s="101"/>
      <c r="T1656" s="101"/>
      <c r="U1656" s="9"/>
      <c r="V1656" s="9"/>
      <c r="W1656" s="9"/>
      <c r="X1656" s="9"/>
      <c r="Y1656" s="9"/>
      <c r="Z1656" s="9"/>
      <c r="AA1656" s="9"/>
    </row>
    <row r="1657" spans="4:27" ht="15" customHeight="1">
      <c r="D1657" s="20"/>
      <c r="E1657" s="20"/>
      <c r="F1657" s="20"/>
      <c r="G1657" s="20"/>
      <c r="H1657" s="9"/>
      <c r="I1657" s="9"/>
      <c r="J1657" s="9"/>
      <c r="K1657" s="9"/>
      <c r="L1657" s="9"/>
      <c r="M1657" s="9"/>
      <c r="N1657" s="9"/>
      <c r="O1657" s="9"/>
      <c r="P1657" s="9"/>
      <c r="Q1657" s="9"/>
      <c r="R1657" s="9"/>
      <c r="S1657" s="9"/>
      <c r="T1657" s="9"/>
      <c r="U1657" s="9"/>
      <c r="V1657" s="9"/>
      <c r="W1657" s="9"/>
      <c r="X1657" s="9"/>
      <c r="Y1657" s="9"/>
      <c r="Z1657" s="9"/>
      <c r="AA1657" s="9"/>
    </row>
    <row r="1658" spans="2:31" ht="15" customHeight="1">
      <c r="B1658" s="19" t="s">
        <v>45</v>
      </c>
      <c r="C1658" s="5" t="s">
        <v>221</v>
      </c>
      <c r="D1658" s="20"/>
      <c r="E1658" s="20"/>
      <c r="F1658" s="20"/>
      <c r="G1658" s="20"/>
      <c r="H1658" s="9"/>
      <c r="I1658" s="9"/>
      <c r="J1658" s="9"/>
      <c r="K1658" s="9"/>
      <c r="L1658" s="9"/>
      <c r="M1658" s="9"/>
      <c r="N1658" s="9"/>
      <c r="O1658" s="9"/>
      <c r="P1658" s="9"/>
      <c r="Q1658" s="9"/>
      <c r="R1658" s="9"/>
      <c r="S1658" s="9"/>
      <c r="T1658" s="9"/>
      <c r="U1658" s="9"/>
      <c r="V1658" s="9"/>
      <c r="W1658" s="9"/>
      <c r="X1658" s="9"/>
      <c r="Y1658" s="9"/>
      <c r="Z1658" s="9"/>
      <c r="AA1658" s="9"/>
      <c r="AB1658" s="9"/>
      <c r="AC1658" s="9"/>
      <c r="AD1658" s="9"/>
      <c r="AE1658" s="9"/>
    </row>
    <row r="1659" spans="4:31" ht="4.5" customHeight="1">
      <c r="D1659" s="20"/>
      <c r="E1659" s="20"/>
      <c r="F1659" s="20"/>
      <c r="G1659" s="20"/>
      <c r="H1659" s="9"/>
      <c r="I1659" s="9"/>
      <c r="J1659" s="9"/>
      <c r="K1659" s="9"/>
      <c r="L1659" s="9"/>
      <c r="M1659" s="9"/>
      <c r="N1659" s="9"/>
      <c r="O1659" s="9"/>
      <c r="P1659" s="9"/>
      <c r="Q1659" s="9"/>
      <c r="R1659" s="9"/>
      <c r="S1659" s="9"/>
      <c r="T1659" s="9"/>
      <c r="U1659" s="9"/>
      <c r="V1659" s="9"/>
      <c r="W1659" s="9"/>
      <c r="X1659" s="9"/>
      <c r="Y1659" s="9"/>
      <c r="Z1659" s="9"/>
      <c r="AA1659" s="9"/>
      <c r="AB1659" s="9"/>
      <c r="AC1659" s="9"/>
      <c r="AD1659" s="9"/>
      <c r="AE1659" s="9"/>
    </row>
    <row r="1660" spans="4:31" ht="60" customHeight="1">
      <c r="D1660" s="218" t="s">
        <v>543</v>
      </c>
      <c r="E1660" s="218"/>
      <c r="F1660" s="218"/>
      <c r="G1660" s="218"/>
      <c r="H1660" s="218"/>
      <c r="I1660" s="218"/>
      <c r="J1660" s="218"/>
      <c r="K1660" s="218"/>
      <c r="L1660" s="218"/>
      <c r="M1660" s="218"/>
      <c r="N1660" s="218"/>
      <c r="O1660" s="218"/>
      <c r="P1660" s="218"/>
      <c r="Q1660" s="218"/>
      <c r="R1660" s="218"/>
      <c r="S1660" s="218"/>
      <c r="T1660" s="218"/>
      <c r="U1660" s="218"/>
      <c r="V1660" s="218"/>
      <c r="W1660" s="218"/>
      <c r="X1660" s="218"/>
      <c r="Y1660" s="218"/>
      <c r="Z1660" s="218"/>
      <c r="AA1660" s="218"/>
      <c r="AB1660" s="218"/>
      <c r="AC1660" s="218"/>
      <c r="AD1660" s="218"/>
      <c r="AE1660" s="218"/>
    </row>
    <row r="1661" spans="4:31" ht="4.5" customHeight="1">
      <c r="D1661" s="20"/>
      <c r="E1661" s="20"/>
      <c r="F1661" s="20"/>
      <c r="G1661" s="20"/>
      <c r="H1661" s="9"/>
      <c r="I1661" s="9"/>
      <c r="J1661" s="9"/>
      <c r="K1661" s="9"/>
      <c r="L1661" s="9"/>
      <c r="M1661" s="9"/>
      <c r="N1661" s="9"/>
      <c r="O1661" s="9"/>
      <c r="P1661" s="9"/>
      <c r="Q1661" s="9"/>
      <c r="R1661" s="9"/>
      <c r="S1661" s="9"/>
      <c r="T1661" s="9"/>
      <c r="U1661" s="9"/>
      <c r="V1661" s="9"/>
      <c r="W1661" s="9"/>
      <c r="X1661" s="9"/>
      <c r="Y1661" s="9"/>
      <c r="Z1661" s="9"/>
      <c r="AA1661" s="9"/>
      <c r="AB1661" s="9"/>
      <c r="AC1661" s="9"/>
      <c r="AD1661" s="9"/>
      <c r="AE1661" s="9"/>
    </row>
    <row r="1662" spans="2:34" ht="15" customHeight="1">
      <c r="B1662" s="62" t="str">
        <f>IF(AG1662=TRUE,"未記入","")</f>
        <v>未記入</v>
      </c>
      <c r="D1662" s="100"/>
      <c r="E1662" s="100"/>
      <c r="F1662" s="100"/>
      <c r="G1662" s="100"/>
      <c r="H1662" s="101"/>
      <c r="I1662" s="101"/>
      <c r="J1662" s="101"/>
      <c r="K1662" s="101"/>
      <c r="L1662" s="101"/>
      <c r="M1662" s="101"/>
      <c r="N1662" s="101"/>
      <c r="O1662" s="101"/>
      <c r="P1662" s="101"/>
      <c r="Q1662" s="101"/>
      <c r="R1662" s="101"/>
      <c r="S1662" s="101"/>
      <c r="T1662" s="101"/>
      <c r="U1662" s="9"/>
      <c r="V1662" s="9"/>
      <c r="W1662" s="9"/>
      <c r="X1662" s="9"/>
      <c r="Y1662" s="9"/>
      <c r="Z1662" s="9"/>
      <c r="AA1662" s="9"/>
      <c r="AB1662" s="9"/>
      <c r="AC1662" s="9"/>
      <c r="AD1662" s="9"/>
      <c r="AE1662" s="9"/>
      <c r="AG1662" s="36" t="b">
        <f>IF(OR(AH1662=1,AH1662=2,AH1662=3),FALSE,TRUE)</f>
        <v>1</v>
      </c>
      <c r="AH1662" s="36">
        <v>0</v>
      </c>
    </row>
    <row r="1663" spans="4:31" ht="4.5" customHeight="1">
      <c r="D1663" s="100"/>
      <c r="E1663" s="100"/>
      <c r="F1663" s="100"/>
      <c r="G1663" s="100"/>
      <c r="H1663" s="101"/>
      <c r="I1663" s="101"/>
      <c r="J1663" s="101"/>
      <c r="K1663" s="101"/>
      <c r="L1663" s="101"/>
      <c r="M1663" s="101"/>
      <c r="N1663" s="101"/>
      <c r="O1663" s="101"/>
      <c r="P1663" s="101"/>
      <c r="Q1663" s="101"/>
      <c r="R1663" s="101"/>
      <c r="S1663" s="101"/>
      <c r="T1663" s="101"/>
      <c r="U1663" s="9"/>
      <c r="V1663" s="9"/>
      <c r="W1663" s="9"/>
      <c r="X1663" s="9"/>
      <c r="Y1663" s="9"/>
      <c r="Z1663" s="9"/>
      <c r="AA1663" s="9"/>
      <c r="AB1663" s="9"/>
      <c r="AC1663" s="9"/>
      <c r="AD1663" s="9"/>
      <c r="AE1663" s="9"/>
    </row>
    <row r="1664" spans="4:31" ht="11.25" customHeight="1">
      <c r="D1664" s="20"/>
      <c r="E1664" s="20"/>
      <c r="F1664" s="20"/>
      <c r="G1664" s="20"/>
      <c r="H1664" s="9"/>
      <c r="I1664" s="9"/>
      <c r="J1664" s="9"/>
      <c r="K1664" s="9"/>
      <c r="L1664" s="9"/>
      <c r="M1664" s="9"/>
      <c r="N1664" s="9"/>
      <c r="O1664" s="9"/>
      <c r="P1664" s="9"/>
      <c r="Q1664" s="9"/>
      <c r="R1664" s="9"/>
      <c r="S1664" s="9"/>
      <c r="T1664" s="9"/>
      <c r="U1664" s="9"/>
      <c r="V1664" s="9"/>
      <c r="W1664" s="9"/>
      <c r="X1664" s="9"/>
      <c r="Y1664" s="9"/>
      <c r="Z1664" s="9"/>
      <c r="AA1664" s="9"/>
      <c r="AB1664" s="9"/>
      <c r="AC1664" s="9"/>
      <c r="AD1664" s="9"/>
      <c r="AE1664" s="9"/>
    </row>
    <row r="1665" spans="2:31" ht="15" customHeight="1">
      <c r="B1665" s="19" t="s">
        <v>46</v>
      </c>
      <c r="C1665" s="5" t="s">
        <v>222</v>
      </c>
      <c r="D1665" s="20"/>
      <c r="E1665" s="20"/>
      <c r="F1665" s="20"/>
      <c r="G1665" s="20"/>
      <c r="H1665" s="9"/>
      <c r="I1665" s="9"/>
      <c r="J1665" s="9"/>
      <c r="K1665" s="9"/>
      <c r="L1665" s="9"/>
      <c r="M1665" s="9"/>
      <c r="N1665" s="9"/>
      <c r="O1665" s="9"/>
      <c r="P1665" s="9"/>
      <c r="Q1665" s="9"/>
      <c r="R1665" s="9"/>
      <c r="S1665" s="9"/>
      <c r="T1665" s="9"/>
      <c r="U1665" s="9"/>
      <c r="V1665" s="9"/>
      <c r="W1665" s="9"/>
      <c r="X1665" s="9"/>
      <c r="Y1665" s="9"/>
      <c r="Z1665" s="9"/>
      <c r="AA1665" s="9"/>
      <c r="AB1665" s="9"/>
      <c r="AC1665" s="9"/>
      <c r="AD1665" s="9"/>
      <c r="AE1665" s="9"/>
    </row>
    <row r="1666" spans="4:31" ht="4.5" customHeight="1">
      <c r="D1666" s="20"/>
      <c r="E1666" s="20"/>
      <c r="F1666" s="20"/>
      <c r="G1666" s="20"/>
      <c r="H1666" s="9"/>
      <c r="I1666" s="9"/>
      <c r="J1666" s="9"/>
      <c r="K1666" s="9"/>
      <c r="L1666" s="9"/>
      <c r="M1666" s="9"/>
      <c r="N1666" s="9"/>
      <c r="O1666" s="9"/>
      <c r="P1666" s="9"/>
      <c r="Q1666" s="9"/>
      <c r="R1666" s="9"/>
      <c r="S1666" s="9"/>
      <c r="T1666" s="9"/>
      <c r="U1666" s="9"/>
      <c r="V1666" s="9"/>
      <c r="W1666" s="9"/>
      <c r="X1666" s="9"/>
      <c r="Y1666" s="9"/>
      <c r="Z1666" s="9"/>
      <c r="AA1666" s="9"/>
      <c r="AB1666" s="9"/>
      <c r="AC1666" s="9"/>
      <c r="AD1666" s="9"/>
      <c r="AE1666" s="9"/>
    </row>
    <row r="1667" spans="3:31" ht="15" customHeight="1">
      <c r="C1667" s="275" t="s">
        <v>389</v>
      </c>
      <c r="D1667" s="275"/>
      <c r="E1667" s="275"/>
      <c r="F1667" s="275"/>
      <c r="G1667" s="275"/>
      <c r="H1667" s="275"/>
      <c r="I1667" s="275"/>
      <c r="J1667" s="275"/>
      <c r="K1667" s="275"/>
      <c r="L1667" s="275"/>
      <c r="M1667" s="275"/>
      <c r="N1667" s="275"/>
      <c r="O1667" s="275"/>
      <c r="P1667" s="275"/>
      <c r="Q1667" s="275"/>
      <c r="R1667" s="275"/>
      <c r="S1667" s="275"/>
      <c r="T1667" s="275"/>
      <c r="U1667" s="275"/>
      <c r="V1667" s="275"/>
      <c r="W1667" s="275"/>
      <c r="X1667" s="275"/>
      <c r="Y1667" s="275"/>
      <c r="Z1667" s="275"/>
      <c r="AA1667" s="275"/>
      <c r="AB1667" s="275"/>
      <c r="AC1667" s="275"/>
      <c r="AD1667" s="11"/>
      <c r="AE1667" s="11"/>
    </row>
    <row r="1668" spans="3:31" ht="4.5" customHeight="1">
      <c r="C1668" s="11"/>
      <c r="D1668" s="11"/>
      <c r="E1668" s="11"/>
      <c r="F1668" s="11"/>
      <c r="G1668" s="11"/>
      <c r="H1668" s="11"/>
      <c r="I1668" s="11"/>
      <c r="J1668" s="11"/>
      <c r="K1668" s="11"/>
      <c r="L1668" s="11"/>
      <c r="M1668" s="11"/>
      <c r="N1668" s="11"/>
      <c r="O1668" s="11"/>
      <c r="P1668" s="11"/>
      <c r="Q1668" s="11"/>
      <c r="R1668" s="11"/>
      <c r="S1668" s="11"/>
      <c r="T1668" s="11"/>
      <c r="U1668" s="11"/>
      <c r="V1668" s="11"/>
      <c r="W1668" s="11"/>
      <c r="X1668" s="11"/>
      <c r="Y1668" s="11"/>
      <c r="Z1668" s="11"/>
      <c r="AA1668" s="11"/>
      <c r="AB1668" s="11"/>
      <c r="AC1668" s="11"/>
      <c r="AD1668" s="11"/>
      <c r="AE1668" s="11"/>
    </row>
    <row r="1669" spans="4:31" ht="30" customHeight="1">
      <c r="D1669" s="218" t="s">
        <v>527</v>
      </c>
      <c r="E1669" s="218"/>
      <c r="F1669" s="218"/>
      <c r="G1669" s="218"/>
      <c r="H1669" s="218"/>
      <c r="I1669" s="218"/>
      <c r="J1669" s="218"/>
      <c r="K1669" s="218"/>
      <c r="L1669" s="218"/>
      <c r="M1669" s="218"/>
      <c r="N1669" s="218"/>
      <c r="O1669" s="218"/>
      <c r="P1669" s="218"/>
      <c r="Q1669" s="218"/>
      <c r="R1669" s="218"/>
      <c r="S1669" s="218"/>
      <c r="T1669" s="218"/>
      <c r="U1669" s="218"/>
      <c r="V1669" s="218"/>
      <c r="W1669" s="218"/>
      <c r="X1669" s="218"/>
      <c r="Y1669" s="218"/>
      <c r="Z1669" s="218"/>
      <c r="AA1669" s="218"/>
      <c r="AB1669" s="218"/>
      <c r="AC1669" s="218"/>
      <c r="AD1669" s="218"/>
      <c r="AE1669" s="218"/>
    </row>
    <row r="1670" spans="4:31" ht="4.5" customHeight="1">
      <c r="D1670" s="20"/>
      <c r="E1670" s="20"/>
      <c r="F1670" s="20"/>
      <c r="G1670" s="20"/>
      <c r="H1670" s="9"/>
      <c r="I1670" s="9"/>
      <c r="J1670" s="9"/>
      <c r="K1670" s="9"/>
      <c r="L1670" s="9"/>
      <c r="M1670" s="9"/>
      <c r="N1670" s="9"/>
      <c r="O1670" s="9"/>
      <c r="P1670" s="9"/>
      <c r="Q1670" s="9"/>
      <c r="R1670" s="9"/>
      <c r="S1670" s="9"/>
      <c r="T1670" s="9"/>
      <c r="U1670" s="9"/>
      <c r="V1670" s="9"/>
      <c r="W1670" s="9"/>
      <c r="X1670" s="9"/>
      <c r="Y1670" s="9"/>
      <c r="Z1670" s="9"/>
      <c r="AA1670" s="9"/>
      <c r="AB1670" s="9"/>
      <c r="AC1670" s="9"/>
      <c r="AD1670" s="9"/>
      <c r="AE1670" s="9"/>
    </row>
    <row r="1671" spans="2:34" ht="15" customHeight="1">
      <c r="B1671" s="62" t="str">
        <f>IF(AG1671=TRUE,"未記入","")</f>
        <v>未記入</v>
      </c>
      <c r="D1671" s="100"/>
      <c r="E1671" s="100"/>
      <c r="F1671" s="100"/>
      <c r="G1671" s="100"/>
      <c r="H1671" s="101"/>
      <c r="I1671" s="101"/>
      <c r="J1671" s="101"/>
      <c r="K1671" s="101"/>
      <c r="L1671" s="101"/>
      <c r="M1671" s="101"/>
      <c r="N1671" s="101"/>
      <c r="O1671" s="101"/>
      <c r="P1671" s="101"/>
      <c r="Q1671" s="101"/>
      <c r="R1671" s="101"/>
      <c r="S1671" s="101"/>
      <c r="T1671" s="101"/>
      <c r="U1671" s="9"/>
      <c r="V1671" s="9"/>
      <c r="W1671" s="9"/>
      <c r="X1671" s="9"/>
      <c r="Y1671" s="9"/>
      <c r="Z1671" s="9"/>
      <c r="AA1671" s="9"/>
      <c r="AB1671" s="9"/>
      <c r="AC1671" s="9"/>
      <c r="AD1671" s="9"/>
      <c r="AE1671" s="9"/>
      <c r="AG1671" s="36" t="b">
        <f>IF(OR(AH1671=1,AH1671=2),FALSE,TRUE)</f>
        <v>1</v>
      </c>
      <c r="AH1671" s="36">
        <v>0</v>
      </c>
    </row>
    <row r="1672" spans="4:31" ht="4.5" customHeight="1">
      <c r="D1672" s="100"/>
      <c r="E1672" s="100"/>
      <c r="F1672" s="100"/>
      <c r="G1672" s="100"/>
      <c r="H1672" s="101"/>
      <c r="I1672" s="101"/>
      <c r="J1672" s="101"/>
      <c r="K1672" s="101"/>
      <c r="L1672" s="101"/>
      <c r="M1672" s="101"/>
      <c r="N1672" s="101"/>
      <c r="O1672" s="101"/>
      <c r="P1672" s="101"/>
      <c r="Q1672" s="101"/>
      <c r="R1672" s="101"/>
      <c r="S1672" s="101"/>
      <c r="T1672" s="101"/>
      <c r="U1672" s="9"/>
      <c r="V1672" s="9"/>
      <c r="W1672" s="9"/>
      <c r="X1672" s="9"/>
      <c r="Y1672" s="9"/>
      <c r="Z1672" s="9"/>
      <c r="AA1672" s="9"/>
      <c r="AB1672" s="9"/>
      <c r="AC1672" s="9"/>
      <c r="AD1672" s="9"/>
      <c r="AE1672" s="9"/>
    </row>
    <row r="1673" spans="4:31" ht="11.25" customHeight="1">
      <c r="D1673" s="20"/>
      <c r="E1673" s="20"/>
      <c r="F1673" s="20"/>
      <c r="G1673" s="20"/>
      <c r="H1673" s="9"/>
      <c r="I1673" s="9"/>
      <c r="J1673" s="9"/>
      <c r="K1673" s="9"/>
      <c r="L1673" s="9"/>
      <c r="M1673" s="9"/>
      <c r="N1673" s="9"/>
      <c r="O1673" s="9"/>
      <c r="P1673" s="9"/>
      <c r="Q1673" s="9"/>
      <c r="R1673" s="9"/>
      <c r="S1673" s="9"/>
      <c r="T1673" s="9"/>
      <c r="U1673" s="9"/>
      <c r="V1673" s="9"/>
      <c r="W1673" s="9"/>
      <c r="X1673" s="9"/>
      <c r="Y1673" s="9"/>
      <c r="Z1673" s="9"/>
      <c r="AA1673" s="9"/>
      <c r="AB1673" s="9"/>
      <c r="AC1673" s="9"/>
      <c r="AD1673" s="9"/>
      <c r="AE1673" s="9"/>
    </row>
    <row r="1674" spans="3:31" ht="29.25" customHeight="1">
      <c r="C1674" s="275" t="s">
        <v>390</v>
      </c>
      <c r="D1674" s="275"/>
      <c r="E1674" s="275"/>
      <c r="F1674" s="275"/>
      <c r="G1674" s="275"/>
      <c r="H1674" s="275"/>
      <c r="I1674" s="275"/>
      <c r="J1674" s="275"/>
      <c r="K1674" s="275"/>
      <c r="L1674" s="275"/>
      <c r="M1674" s="275"/>
      <c r="N1674" s="275"/>
      <c r="O1674" s="275"/>
      <c r="P1674" s="275"/>
      <c r="Q1674" s="275"/>
      <c r="R1674" s="275"/>
      <c r="S1674" s="275"/>
      <c r="T1674" s="275"/>
      <c r="U1674" s="275"/>
      <c r="V1674" s="275"/>
      <c r="W1674" s="275"/>
      <c r="X1674" s="275"/>
      <c r="Y1674" s="275"/>
      <c r="Z1674" s="275"/>
      <c r="AA1674" s="275"/>
      <c r="AB1674" s="275"/>
      <c r="AC1674" s="275"/>
      <c r="AD1674" s="275"/>
      <c r="AE1674" s="275"/>
    </row>
    <row r="1675" spans="3:31" ht="4.5" customHeight="1">
      <c r="C1675" s="11"/>
      <c r="D1675" s="11"/>
      <c r="E1675" s="11"/>
      <c r="F1675" s="11"/>
      <c r="G1675" s="11"/>
      <c r="H1675" s="11"/>
      <c r="I1675" s="11"/>
      <c r="J1675" s="11"/>
      <c r="K1675" s="11"/>
      <c r="L1675" s="11"/>
      <c r="M1675" s="11"/>
      <c r="N1675" s="11"/>
      <c r="O1675" s="11"/>
      <c r="P1675" s="11"/>
      <c r="Q1675" s="11"/>
      <c r="R1675" s="11"/>
      <c r="S1675" s="11"/>
      <c r="T1675" s="11"/>
      <c r="U1675" s="11"/>
      <c r="V1675" s="11"/>
      <c r="W1675" s="11"/>
      <c r="X1675" s="11"/>
      <c r="Y1675" s="11"/>
      <c r="Z1675" s="11"/>
      <c r="AA1675" s="11"/>
      <c r="AB1675" s="11"/>
      <c r="AC1675" s="11"/>
      <c r="AD1675" s="11"/>
      <c r="AE1675" s="11"/>
    </row>
    <row r="1676" spans="4:31" ht="30" customHeight="1">
      <c r="D1676" s="218" t="s">
        <v>416</v>
      </c>
      <c r="E1676" s="218"/>
      <c r="F1676" s="218"/>
      <c r="G1676" s="218"/>
      <c r="H1676" s="218"/>
      <c r="I1676" s="218"/>
      <c r="J1676" s="218"/>
      <c r="K1676" s="218"/>
      <c r="L1676" s="218"/>
      <c r="M1676" s="218"/>
      <c r="N1676" s="218"/>
      <c r="O1676" s="218"/>
      <c r="P1676" s="218"/>
      <c r="Q1676" s="218"/>
      <c r="R1676" s="218"/>
      <c r="S1676" s="218"/>
      <c r="T1676" s="218"/>
      <c r="U1676" s="218"/>
      <c r="V1676" s="218"/>
      <c r="W1676" s="218"/>
      <c r="X1676" s="218"/>
      <c r="Y1676" s="218"/>
      <c r="Z1676" s="218"/>
      <c r="AA1676" s="218"/>
      <c r="AB1676" s="218"/>
      <c r="AC1676" s="218"/>
      <c r="AD1676" s="218"/>
      <c r="AE1676" s="218"/>
    </row>
    <row r="1677" spans="4:31" ht="4.5" customHeight="1">
      <c r="D1677" s="20"/>
      <c r="E1677" s="20"/>
      <c r="F1677" s="20"/>
      <c r="G1677" s="20"/>
      <c r="H1677" s="9"/>
      <c r="I1677" s="9"/>
      <c r="J1677" s="9"/>
      <c r="K1677" s="9"/>
      <c r="L1677" s="9"/>
      <c r="M1677" s="9"/>
      <c r="N1677" s="9"/>
      <c r="O1677" s="9"/>
      <c r="P1677" s="9"/>
      <c r="Q1677" s="9"/>
      <c r="R1677" s="9"/>
      <c r="S1677" s="9"/>
      <c r="T1677" s="9"/>
      <c r="U1677" s="9"/>
      <c r="V1677" s="9"/>
      <c r="W1677" s="9"/>
      <c r="X1677" s="9"/>
      <c r="Y1677" s="9"/>
      <c r="Z1677" s="9"/>
      <c r="AA1677" s="9"/>
      <c r="AB1677" s="9"/>
      <c r="AC1677" s="9"/>
      <c r="AD1677" s="9"/>
      <c r="AE1677" s="9"/>
    </row>
    <row r="1678" spans="2:34" ht="15" customHeight="1">
      <c r="B1678" s="62" t="str">
        <f>IF(AG1678=TRUE,"未記入","")</f>
        <v>未記入</v>
      </c>
      <c r="D1678" s="100"/>
      <c r="E1678" s="100"/>
      <c r="F1678" s="100"/>
      <c r="G1678" s="100"/>
      <c r="H1678" s="101"/>
      <c r="I1678" s="101"/>
      <c r="J1678" s="101"/>
      <c r="K1678" s="101"/>
      <c r="L1678" s="101"/>
      <c r="M1678" s="101"/>
      <c r="N1678" s="101"/>
      <c r="O1678" s="101"/>
      <c r="P1678" s="101"/>
      <c r="Q1678" s="101"/>
      <c r="R1678" s="101"/>
      <c r="S1678" s="101"/>
      <c r="T1678" s="101"/>
      <c r="U1678" s="9"/>
      <c r="V1678" s="9"/>
      <c r="W1678" s="9"/>
      <c r="X1678" s="9"/>
      <c r="Y1678" s="9"/>
      <c r="Z1678" s="9"/>
      <c r="AA1678" s="9"/>
      <c r="AB1678" s="9"/>
      <c r="AC1678" s="9"/>
      <c r="AD1678" s="9"/>
      <c r="AE1678" s="9"/>
      <c r="AG1678" s="36" t="b">
        <f>IF(OR(AH1678=1,AH1678=2),FALSE,TRUE)</f>
        <v>1</v>
      </c>
      <c r="AH1678" s="36">
        <v>0</v>
      </c>
    </row>
    <row r="1679" spans="4:31" ht="4.5" customHeight="1">
      <c r="D1679" s="100"/>
      <c r="E1679" s="100"/>
      <c r="F1679" s="100"/>
      <c r="G1679" s="100"/>
      <c r="H1679" s="101"/>
      <c r="I1679" s="101"/>
      <c r="J1679" s="101"/>
      <c r="K1679" s="101"/>
      <c r="L1679" s="101"/>
      <c r="M1679" s="101"/>
      <c r="N1679" s="101"/>
      <c r="O1679" s="101"/>
      <c r="P1679" s="101"/>
      <c r="Q1679" s="101"/>
      <c r="R1679" s="101"/>
      <c r="S1679" s="101"/>
      <c r="T1679" s="101"/>
      <c r="U1679" s="9"/>
      <c r="V1679" s="9"/>
      <c r="W1679" s="9"/>
      <c r="X1679" s="9"/>
      <c r="Y1679" s="9"/>
      <c r="Z1679" s="9"/>
      <c r="AA1679" s="9"/>
      <c r="AB1679" s="9"/>
      <c r="AC1679" s="9"/>
      <c r="AD1679" s="9"/>
      <c r="AE1679" s="9"/>
    </row>
    <row r="1680" spans="4:31" ht="15" customHeight="1">
      <c r="D1680" s="20"/>
      <c r="E1680" s="20"/>
      <c r="F1680" s="20"/>
      <c r="G1680" s="20"/>
      <c r="H1680" s="9"/>
      <c r="I1680" s="9"/>
      <c r="J1680" s="9"/>
      <c r="K1680" s="9"/>
      <c r="L1680" s="9"/>
      <c r="M1680" s="9"/>
      <c r="N1680" s="9"/>
      <c r="O1680" s="9"/>
      <c r="P1680" s="9"/>
      <c r="Q1680" s="9"/>
      <c r="R1680" s="9"/>
      <c r="S1680" s="9"/>
      <c r="T1680" s="9"/>
      <c r="U1680" s="9"/>
      <c r="V1680" s="9"/>
      <c r="W1680" s="9"/>
      <c r="X1680" s="9"/>
      <c r="Y1680" s="9"/>
      <c r="Z1680" s="9"/>
      <c r="AA1680" s="9"/>
      <c r="AB1680" s="9"/>
      <c r="AC1680" s="9"/>
      <c r="AD1680" s="9"/>
      <c r="AE1680" s="9"/>
    </row>
    <row r="1681" spans="2:31" ht="15" customHeight="1">
      <c r="B1681" s="19" t="s">
        <v>47</v>
      </c>
      <c r="C1681" s="5" t="s">
        <v>223</v>
      </c>
      <c r="D1681" s="20"/>
      <c r="E1681" s="20"/>
      <c r="F1681" s="20"/>
      <c r="G1681" s="20"/>
      <c r="H1681" s="9"/>
      <c r="I1681" s="9"/>
      <c r="J1681" s="9"/>
      <c r="K1681" s="9"/>
      <c r="L1681" s="9"/>
      <c r="M1681" s="9"/>
      <c r="N1681" s="9"/>
      <c r="O1681" s="9"/>
      <c r="P1681" s="9"/>
      <c r="Q1681" s="9"/>
      <c r="R1681" s="9"/>
      <c r="S1681" s="9"/>
      <c r="T1681" s="9"/>
      <c r="U1681" s="9"/>
      <c r="V1681" s="9"/>
      <c r="W1681" s="9"/>
      <c r="X1681" s="9"/>
      <c r="Y1681" s="9"/>
      <c r="Z1681" s="9"/>
      <c r="AA1681" s="9"/>
      <c r="AB1681" s="9"/>
      <c r="AC1681" s="9"/>
      <c r="AD1681" s="9"/>
      <c r="AE1681" s="9"/>
    </row>
    <row r="1682" spans="4:31" ht="4.5" customHeight="1">
      <c r="D1682" s="20"/>
      <c r="E1682" s="20"/>
      <c r="F1682" s="20"/>
      <c r="G1682" s="20"/>
      <c r="H1682" s="9"/>
      <c r="I1682" s="9"/>
      <c r="J1682" s="9"/>
      <c r="K1682" s="9"/>
      <c r="L1682" s="9"/>
      <c r="M1682" s="9"/>
      <c r="N1682" s="9"/>
      <c r="O1682" s="9"/>
      <c r="P1682" s="9"/>
      <c r="Q1682" s="9"/>
      <c r="R1682" s="9"/>
      <c r="S1682" s="9"/>
      <c r="T1682" s="9"/>
      <c r="U1682" s="9"/>
      <c r="V1682" s="9"/>
      <c r="W1682" s="9"/>
      <c r="X1682" s="9"/>
      <c r="Y1682" s="9"/>
      <c r="Z1682" s="9"/>
      <c r="AA1682" s="9"/>
      <c r="AB1682" s="9"/>
      <c r="AC1682" s="9"/>
      <c r="AD1682" s="9"/>
      <c r="AE1682" s="9"/>
    </row>
    <row r="1683" spans="3:31" ht="22.5" customHeight="1">
      <c r="C1683" s="5" t="s">
        <v>408</v>
      </c>
      <c r="D1683" s="20"/>
      <c r="E1683" s="20"/>
      <c r="F1683" s="20"/>
      <c r="G1683" s="20"/>
      <c r="H1683" s="9"/>
      <c r="I1683" s="9"/>
      <c r="J1683" s="9"/>
      <c r="K1683" s="9"/>
      <c r="L1683" s="9"/>
      <c r="M1683" s="9"/>
      <c r="N1683" s="9"/>
      <c r="O1683" s="9"/>
      <c r="P1683" s="9"/>
      <c r="Q1683" s="9"/>
      <c r="R1683" s="9"/>
      <c r="S1683" s="9"/>
      <c r="T1683" s="9"/>
      <c r="U1683" s="9"/>
      <c r="V1683" s="9"/>
      <c r="W1683" s="9"/>
      <c r="X1683" s="9"/>
      <c r="Y1683" s="9"/>
      <c r="Z1683" s="9"/>
      <c r="AA1683" s="9"/>
      <c r="AB1683" s="9"/>
      <c r="AC1683" s="9"/>
      <c r="AD1683" s="9"/>
      <c r="AE1683" s="9"/>
    </row>
    <row r="1684" spans="4:31" ht="30" customHeight="1">
      <c r="D1684" s="274" t="s">
        <v>754</v>
      </c>
      <c r="E1684" s="218"/>
      <c r="F1684" s="218"/>
      <c r="G1684" s="218"/>
      <c r="H1684" s="167"/>
      <c r="I1684" s="167"/>
      <c r="J1684" s="167"/>
      <c r="K1684" s="167"/>
      <c r="L1684" s="167"/>
      <c r="M1684" s="167"/>
      <c r="N1684" s="167"/>
      <c r="O1684" s="167"/>
      <c r="P1684" s="167"/>
      <c r="Q1684" s="167"/>
      <c r="R1684" s="167"/>
      <c r="S1684" s="167"/>
      <c r="T1684" s="167"/>
      <c r="U1684" s="167"/>
      <c r="V1684" s="167"/>
      <c r="W1684" s="167"/>
      <c r="X1684" s="167"/>
      <c r="Y1684" s="167"/>
      <c r="Z1684" s="167"/>
      <c r="AA1684" s="167"/>
      <c r="AB1684" s="167"/>
      <c r="AC1684" s="167"/>
      <c r="AD1684" s="9"/>
      <c r="AE1684" s="9"/>
    </row>
    <row r="1685" spans="4:31" ht="4.5" customHeight="1">
      <c r="D1685" s="20"/>
      <c r="E1685" s="20"/>
      <c r="F1685" s="20"/>
      <c r="G1685" s="20"/>
      <c r="H1685" s="9"/>
      <c r="I1685" s="9"/>
      <c r="J1685" s="9"/>
      <c r="K1685" s="9"/>
      <c r="L1685" s="9"/>
      <c r="M1685" s="9"/>
      <c r="N1685" s="9"/>
      <c r="O1685" s="9"/>
      <c r="P1685" s="9"/>
      <c r="Q1685" s="9"/>
      <c r="R1685" s="9"/>
      <c r="S1685" s="9"/>
      <c r="T1685" s="9"/>
      <c r="U1685" s="9"/>
      <c r="V1685" s="9"/>
      <c r="W1685" s="9"/>
      <c r="X1685" s="9"/>
      <c r="Y1685" s="9"/>
      <c r="Z1685" s="9"/>
      <c r="AA1685" s="9"/>
      <c r="AB1685" s="9"/>
      <c r="AC1685" s="9"/>
      <c r="AD1685" s="9"/>
      <c r="AE1685" s="9"/>
    </row>
    <row r="1686" spans="4:31" ht="22.5" customHeight="1">
      <c r="D1686" s="218" t="s">
        <v>258</v>
      </c>
      <c r="E1686" s="218"/>
      <c r="F1686" s="215"/>
      <c r="G1686" s="216"/>
      <c r="H1686" s="217"/>
      <c r="I1686" s="34" t="s">
        <v>319</v>
      </c>
      <c r="J1686" s="24"/>
      <c r="K1686" s="24"/>
      <c r="L1686" s="35"/>
      <c r="M1686" s="35"/>
      <c r="T1686" s="17"/>
      <c r="U1686" s="17"/>
      <c r="V1686" s="17"/>
      <c r="W1686" s="9"/>
      <c r="X1686" s="9"/>
      <c r="Y1686" s="9"/>
      <c r="Z1686" s="9"/>
      <c r="AA1686" s="9"/>
      <c r="AB1686" s="9"/>
      <c r="AC1686" s="9"/>
      <c r="AD1686" s="9"/>
      <c r="AE1686" s="9"/>
    </row>
    <row r="1687" spans="4:31" ht="4.5" customHeight="1">
      <c r="D1687" s="20"/>
      <c r="E1687" s="20"/>
      <c r="F1687" s="20"/>
      <c r="G1687" s="20"/>
      <c r="H1687" s="9"/>
      <c r="I1687" s="9"/>
      <c r="J1687" s="9"/>
      <c r="K1687" s="92"/>
      <c r="L1687" s="92"/>
      <c r="M1687" s="92"/>
      <c r="N1687" s="9"/>
      <c r="O1687" s="9"/>
      <c r="P1687" s="9"/>
      <c r="Q1687" s="9"/>
      <c r="R1687" s="9"/>
      <c r="S1687" s="9"/>
      <c r="T1687" s="9"/>
      <c r="U1687" s="9"/>
      <c r="V1687" s="9"/>
      <c r="W1687" s="9"/>
      <c r="X1687" s="9"/>
      <c r="Y1687" s="9"/>
      <c r="Z1687" s="9"/>
      <c r="AA1687" s="9"/>
      <c r="AB1687" s="9"/>
      <c r="AC1687" s="9"/>
      <c r="AD1687" s="9"/>
      <c r="AE1687" s="9"/>
    </row>
    <row r="1688" spans="4:31" ht="4.5" customHeight="1">
      <c r="D1688" s="20"/>
      <c r="E1688" s="20"/>
      <c r="F1688" s="20"/>
      <c r="G1688" s="20"/>
      <c r="H1688" s="9"/>
      <c r="I1688" s="9"/>
      <c r="J1688" s="9"/>
      <c r="K1688" s="92"/>
      <c r="L1688" s="92"/>
      <c r="M1688" s="92"/>
      <c r="N1688" s="9"/>
      <c r="O1688" s="9"/>
      <c r="P1688" s="9"/>
      <c r="Q1688" s="9"/>
      <c r="R1688" s="9"/>
      <c r="S1688" s="9"/>
      <c r="T1688" s="9"/>
      <c r="U1688" s="9"/>
      <c r="V1688" s="9"/>
      <c r="W1688" s="9"/>
      <c r="X1688" s="9"/>
      <c r="Y1688" s="9"/>
      <c r="Z1688" s="9"/>
      <c r="AA1688" s="9"/>
      <c r="AB1688" s="9"/>
      <c r="AC1688" s="9"/>
      <c r="AD1688" s="9"/>
      <c r="AE1688" s="9"/>
    </row>
    <row r="1689" spans="4:31" ht="22.5" customHeight="1">
      <c r="D1689" s="218" t="s">
        <v>259</v>
      </c>
      <c r="E1689" s="218"/>
      <c r="F1689" s="215"/>
      <c r="G1689" s="216"/>
      <c r="H1689" s="217"/>
      <c r="I1689" s="34" t="s">
        <v>319</v>
      </c>
      <c r="J1689" s="24"/>
      <c r="K1689" s="24"/>
      <c r="L1689" s="35"/>
      <c r="M1689" s="35"/>
      <c r="T1689" s="17"/>
      <c r="U1689" s="17"/>
      <c r="V1689" s="17"/>
      <c r="W1689" s="9"/>
      <c r="X1689" s="9"/>
      <c r="Y1689" s="9"/>
      <c r="Z1689" s="9"/>
      <c r="AA1689" s="9"/>
      <c r="AB1689" s="9"/>
      <c r="AC1689" s="9"/>
      <c r="AD1689" s="9"/>
      <c r="AE1689" s="9"/>
    </row>
    <row r="1690" spans="4:29" ht="4.5" customHeight="1">
      <c r="D1690" s="20"/>
      <c r="E1690" s="20"/>
      <c r="F1690" s="20"/>
      <c r="G1690" s="20"/>
      <c r="H1690" s="9"/>
      <c r="I1690" s="9"/>
      <c r="J1690" s="92"/>
      <c r="K1690" s="92"/>
      <c r="L1690" s="9"/>
      <c r="M1690" s="9"/>
      <c r="N1690" s="9"/>
      <c r="O1690" s="9"/>
      <c r="P1690" s="9"/>
      <c r="Q1690" s="9"/>
      <c r="R1690" s="9"/>
      <c r="S1690" s="9"/>
      <c r="T1690" s="9"/>
      <c r="U1690" s="9"/>
      <c r="V1690" s="9"/>
      <c r="W1690" s="9"/>
      <c r="X1690" s="9"/>
      <c r="Y1690" s="9"/>
      <c r="Z1690" s="9"/>
      <c r="AA1690" s="9"/>
      <c r="AB1690" s="9"/>
      <c r="AC1690" s="9"/>
    </row>
    <row r="1691" spans="4:29" ht="4.5" customHeight="1">
      <c r="D1691" s="20"/>
      <c r="E1691" s="20"/>
      <c r="F1691" s="20"/>
      <c r="G1691" s="20"/>
      <c r="H1691" s="9"/>
      <c r="I1691" s="9"/>
      <c r="J1691" s="9"/>
      <c r="K1691" s="9"/>
      <c r="L1691" s="9"/>
      <c r="M1691" s="9"/>
      <c r="N1691" s="9"/>
      <c r="O1691" s="9"/>
      <c r="P1691" s="9"/>
      <c r="Q1691" s="9"/>
      <c r="R1691" s="9"/>
      <c r="S1691" s="9"/>
      <c r="T1691" s="9"/>
      <c r="U1691" s="9"/>
      <c r="V1691" s="9"/>
      <c r="W1691" s="9"/>
      <c r="X1691" s="9"/>
      <c r="Y1691" s="9"/>
      <c r="Z1691" s="9"/>
      <c r="AA1691" s="9"/>
      <c r="AB1691" s="9"/>
      <c r="AC1691" s="9"/>
    </row>
    <row r="1692" spans="3:31" ht="15" customHeight="1">
      <c r="C1692" s="5" t="s">
        <v>391</v>
      </c>
      <c r="D1692" s="20"/>
      <c r="E1692" s="20"/>
      <c r="F1692" s="20"/>
      <c r="G1692" s="20"/>
      <c r="H1692" s="9"/>
      <c r="I1692" s="9"/>
      <c r="J1692" s="9"/>
      <c r="K1692" s="9"/>
      <c r="L1692" s="9"/>
      <c r="M1692" s="9"/>
      <c r="N1692" s="9"/>
      <c r="O1692" s="9"/>
      <c r="P1692" s="9"/>
      <c r="Q1692" s="9"/>
      <c r="R1692" s="9"/>
      <c r="S1692" s="9"/>
      <c r="T1692" s="9"/>
      <c r="U1692" s="9"/>
      <c r="V1692" s="9"/>
      <c r="W1692" s="9"/>
      <c r="X1692" s="9"/>
      <c r="Y1692" s="9"/>
      <c r="Z1692" s="9"/>
      <c r="AA1692" s="9"/>
      <c r="AB1692" s="9"/>
      <c r="AC1692" s="9"/>
      <c r="AD1692" s="9"/>
      <c r="AE1692" s="9"/>
    </row>
    <row r="1693" spans="4:31" ht="4.5" customHeight="1">
      <c r="D1693" s="20"/>
      <c r="E1693" s="20"/>
      <c r="F1693" s="20"/>
      <c r="G1693" s="20"/>
      <c r="H1693" s="9"/>
      <c r="I1693" s="9"/>
      <c r="J1693" s="9"/>
      <c r="K1693" s="9"/>
      <c r="L1693" s="9"/>
      <c r="M1693" s="9"/>
      <c r="N1693" s="9"/>
      <c r="O1693" s="9"/>
      <c r="P1693" s="9"/>
      <c r="Q1693" s="9"/>
      <c r="R1693" s="9"/>
      <c r="S1693" s="9"/>
      <c r="T1693" s="9"/>
      <c r="U1693" s="9"/>
      <c r="V1693" s="9"/>
      <c r="W1693" s="9"/>
      <c r="X1693" s="9"/>
      <c r="Y1693" s="9"/>
      <c r="Z1693" s="9"/>
      <c r="AA1693" s="9"/>
      <c r="AB1693" s="9"/>
      <c r="AC1693" s="9"/>
      <c r="AD1693" s="9"/>
      <c r="AE1693" s="9"/>
    </row>
    <row r="1694" spans="4:31" ht="18.75" customHeight="1">
      <c r="D1694" s="274" t="s">
        <v>756</v>
      </c>
      <c r="E1694" s="218"/>
      <c r="F1694" s="218"/>
      <c r="G1694" s="218"/>
      <c r="H1694" s="218"/>
      <c r="I1694" s="218"/>
      <c r="J1694" s="218"/>
      <c r="K1694" s="218"/>
      <c r="L1694" s="218"/>
      <c r="M1694" s="218"/>
      <c r="N1694" s="218"/>
      <c r="O1694" s="218"/>
      <c r="P1694" s="218"/>
      <c r="Q1694" s="218"/>
      <c r="R1694" s="218"/>
      <c r="S1694" s="218"/>
      <c r="T1694" s="218"/>
      <c r="U1694" s="218"/>
      <c r="V1694" s="218"/>
      <c r="W1694" s="218"/>
      <c r="X1694" s="218"/>
      <c r="Y1694" s="218"/>
      <c r="Z1694" s="218"/>
      <c r="AA1694" s="218"/>
      <c r="AB1694" s="218"/>
      <c r="AC1694" s="218"/>
      <c r="AD1694" s="218"/>
      <c r="AE1694" s="218"/>
    </row>
    <row r="1695" spans="4:31" ht="4.5" customHeight="1">
      <c r="D1695" s="20"/>
      <c r="E1695" s="20"/>
      <c r="F1695" s="20"/>
      <c r="G1695" s="20"/>
      <c r="H1695" s="9"/>
      <c r="I1695" s="9"/>
      <c r="J1695" s="9"/>
      <c r="K1695" s="9"/>
      <c r="L1695" s="9"/>
      <c r="M1695" s="9"/>
      <c r="N1695" s="9"/>
      <c r="O1695" s="9"/>
      <c r="P1695" s="9"/>
      <c r="Q1695" s="9"/>
      <c r="R1695" s="9"/>
      <c r="S1695" s="9"/>
      <c r="T1695" s="9"/>
      <c r="U1695" s="9"/>
      <c r="V1695" s="9"/>
      <c r="W1695" s="9"/>
      <c r="X1695" s="9"/>
      <c r="Y1695" s="9"/>
      <c r="Z1695" s="9"/>
      <c r="AA1695" s="9"/>
      <c r="AB1695" s="9"/>
      <c r="AC1695" s="9"/>
      <c r="AD1695" s="9"/>
      <c r="AE1695" s="9"/>
    </row>
    <row r="1696" spans="4:31" ht="22.5" customHeight="1">
      <c r="D1696" s="20"/>
      <c r="E1696" s="20"/>
      <c r="F1696" s="215"/>
      <c r="G1696" s="216"/>
      <c r="H1696" s="217"/>
      <c r="I1696" s="34" t="s">
        <v>319</v>
      </c>
      <c r="J1696" s="24"/>
      <c r="K1696" s="24"/>
      <c r="L1696" s="35"/>
      <c r="M1696" s="35"/>
      <c r="T1696" s="17"/>
      <c r="U1696" s="17"/>
      <c r="V1696" s="17"/>
      <c r="W1696" s="9"/>
      <c r="X1696" s="9"/>
      <c r="Y1696" s="9"/>
      <c r="Z1696" s="9"/>
      <c r="AA1696" s="9"/>
      <c r="AB1696" s="9"/>
      <c r="AC1696" s="9"/>
      <c r="AD1696" s="9"/>
      <c r="AE1696" s="9"/>
    </row>
    <row r="1697" spans="4:30" ht="4.5" customHeight="1">
      <c r="D1697" s="20"/>
      <c r="E1697" s="20"/>
      <c r="F1697" s="20"/>
      <c r="G1697" s="20"/>
      <c r="H1697" s="9"/>
      <c r="I1697" s="9"/>
      <c r="J1697" s="9"/>
      <c r="K1697" s="92"/>
      <c r="L1697" s="92"/>
      <c r="M1697" s="9"/>
      <c r="N1697" s="9"/>
      <c r="O1697" s="9"/>
      <c r="P1697" s="9"/>
      <c r="Q1697" s="9"/>
      <c r="R1697" s="9"/>
      <c r="S1697" s="9"/>
      <c r="T1697" s="9"/>
      <c r="U1697" s="9"/>
      <c r="V1697" s="9"/>
      <c r="W1697" s="9"/>
      <c r="X1697" s="9"/>
      <c r="Y1697" s="9"/>
      <c r="Z1697" s="9"/>
      <c r="AA1697" s="9"/>
      <c r="AB1697" s="9"/>
      <c r="AC1697" s="9"/>
      <c r="AD1697" s="9"/>
    </row>
    <row r="1698" spans="4:30" ht="4.5" customHeight="1">
      <c r="D1698" s="20"/>
      <c r="E1698" s="20"/>
      <c r="F1698" s="20"/>
      <c r="G1698" s="20"/>
      <c r="H1698" s="9"/>
      <c r="I1698" s="9"/>
      <c r="J1698" s="9"/>
      <c r="K1698" s="9"/>
      <c r="L1698" s="9"/>
      <c r="M1698" s="9"/>
      <c r="N1698" s="9"/>
      <c r="O1698" s="9"/>
      <c r="P1698" s="9"/>
      <c r="Q1698" s="9"/>
      <c r="R1698" s="9"/>
      <c r="S1698" s="9"/>
      <c r="T1698" s="9"/>
      <c r="U1698" s="9"/>
      <c r="V1698" s="9"/>
      <c r="W1698" s="9"/>
      <c r="X1698" s="9"/>
      <c r="Y1698" s="9"/>
      <c r="Z1698" s="9"/>
      <c r="AA1698" s="9"/>
      <c r="AB1698" s="9"/>
      <c r="AC1698" s="9"/>
      <c r="AD1698" s="9"/>
    </row>
    <row r="1699" spans="3:31" ht="15" customHeight="1">
      <c r="C1699" s="5" t="s">
        <v>392</v>
      </c>
      <c r="D1699" s="20"/>
      <c r="E1699" s="20"/>
      <c r="F1699" s="20"/>
      <c r="G1699" s="20"/>
      <c r="H1699" s="9"/>
      <c r="I1699" s="9"/>
      <c r="J1699" s="9"/>
      <c r="K1699" s="9"/>
      <c r="L1699" s="9"/>
      <c r="M1699" s="9"/>
      <c r="N1699" s="9"/>
      <c r="O1699" s="9"/>
      <c r="P1699" s="9"/>
      <c r="Q1699" s="9"/>
      <c r="R1699" s="9"/>
      <c r="S1699" s="9"/>
      <c r="T1699" s="9"/>
      <c r="U1699" s="9"/>
      <c r="V1699" s="9"/>
      <c r="W1699" s="9"/>
      <c r="X1699" s="9"/>
      <c r="Y1699" s="9"/>
      <c r="Z1699" s="9"/>
      <c r="AA1699" s="9"/>
      <c r="AB1699" s="9"/>
      <c r="AC1699" s="9"/>
      <c r="AD1699" s="9"/>
      <c r="AE1699" s="9"/>
    </row>
    <row r="1700" spans="4:31" ht="4.5" customHeight="1">
      <c r="D1700" s="20"/>
      <c r="E1700" s="20"/>
      <c r="F1700" s="20"/>
      <c r="G1700" s="20"/>
      <c r="H1700" s="9"/>
      <c r="I1700" s="9"/>
      <c r="J1700" s="9"/>
      <c r="K1700" s="9"/>
      <c r="L1700" s="9"/>
      <c r="M1700" s="9"/>
      <c r="N1700" s="9"/>
      <c r="O1700" s="9"/>
      <c r="P1700" s="9"/>
      <c r="Q1700" s="9"/>
      <c r="R1700" s="9"/>
      <c r="S1700" s="9"/>
      <c r="T1700" s="9"/>
      <c r="U1700" s="9"/>
      <c r="V1700" s="9"/>
      <c r="W1700" s="9"/>
      <c r="X1700" s="9"/>
      <c r="Y1700" s="9"/>
      <c r="Z1700" s="9"/>
      <c r="AA1700" s="9"/>
      <c r="AB1700" s="9"/>
      <c r="AC1700" s="9"/>
      <c r="AD1700" s="9"/>
      <c r="AE1700" s="9"/>
    </row>
    <row r="1701" spans="4:31" ht="30" customHeight="1">
      <c r="D1701" s="274" t="s">
        <v>755</v>
      </c>
      <c r="E1701" s="218"/>
      <c r="F1701" s="218"/>
      <c r="G1701" s="218"/>
      <c r="H1701" s="218"/>
      <c r="I1701" s="218"/>
      <c r="J1701" s="218"/>
      <c r="K1701" s="218"/>
      <c r="L1701" s="218"/>
      <c r="M1701" s="218"/>
      <c r="N1701" s="218"/>
      <c r="O1701" s="218"/>
      <c r="P1701" s="218"/>
      <c r="Q1701" s="218"/>
      <c r="R1701" s="218"/>
      <c r="S1701" s="218"/>
      <c r="T1701" s="218"/>
      <c r="U1701" s="218"/>
      <c r="V1701" s="218"/>
      <c r="W1701" s="218"/>
      <c r="X1701" s="218"/>
      <c r="Y1701" s="218"/>
      <c r="Z1701" s="218"/>
      <c r="AA1701" s="218"/>
      <c r="AB1701" s="218"/>
      <c r="AC1701" s="218"/>
      <c r="AD1701" s="218"/>
      <c r="AE1701" s="218"/>
    </row>
    <row r="1702" spans="4:31" ht="4.5" customHeight="1">
      <c r="D1702" s="20"/>
      <c r="E1702" s="20"/>
      <c r="F1702" s="20"/>
      <c r="G1702" s="20"/>
      <c r="H1702" s="9"/>
      <c r="I1702" s="9"/>
      <c r="J1702" s="9"/>
      <c r="K1702" s="9"/>
      <c r="L1702" s="9"/>
      <c r="M1702" s="9"/>
      <c r="N1702" s="9"/>
      <c r="O1702" s="9"/>
      <c r="P1702" s="9"/>
      <c r="Q1702" s="9"/>
      <c r="R1702" s="9"/>
      <c r="S1702" s="9"/>
      <c r="T1702" s="9"/>
      <c r="U1702" s="9"/>
      <c r="V1702" s="9"/>
      <c r="W1702" s="9"/>
      <c r="X1702" s="9"/>
      <c r="Y1702" s="9"/>
      <c r="Z1702" s="9"/>
      <c r="AA1702" s="9"/>
      <c r="AB1702" s="9"/>
      <c r="AC1702" s="9"/>
      <c r="AD1702" s="9"/>
      <c r="AE1702" s="9"/>
    </row>
    <row r="1703" spans="4:31" ht="22.5" customHeight="1">
      <c r="D1703" s="20"/>
      <c r="E1703" s="20"/>
      <c r="F1703" s="215"/>
      <c r="G1703" s="216"/>
      <c r="H1703" s="217"/>
      <c r="I1703" s="34" t="s">
        <v>319</v>
      </c>
      <c r="J1703" s="24"/>
      <c r="K1703" s="24"/>
      <c r="L1703" s="35"/>
      <c r="M1703" s="35"/>
      <c r="T1703" s="17"/>
      <c r="U1703" s="17"/>
      <c r="V1703" s="17"/>
      <c r="W1703" s="9"/>
      <c r="X1703" s="9"/>
      <c r="Y1703" s="9"/>
      <c r="Z1703" s="9"/>
      <c r="AA1703" s="9"/>
      <c r="AB1703" s="9"/>
      <c r="AC1703" s="9"/>
      <c r="AD1703" s="9"/>
      <c r="AE1703" s="9"/>
    </row>
    <row r="1704" spans="4:30" ht="4.5" customHeight="1">
      <c r="D1704" s="20"/>
      <c r="E1704" s="20"/>
      <c r="F1704" s="20"/>
      <c r="G1704" s="20"/>
      <c r="H1704" s="9"/>
      <c r="I1704" s="9"/>
      <c r="J1704" s="9"/>
      <c r="K1704" s="92"/>
      <c r="L1704" s="92"/>
      <c r="M1704" s="9"/>
      <c r="N1704" s="9"/>
      <c r="O1704" s="9"/>
      <c r="P1704" s="9"/>
      <c r="Q1704" s="9"/>
      <c r="R1704" s="9"/>
      <c r="S1704" s="9"/>
      <c r="T1704" s="9"/>
      <c r="U1704" s="9"/>
      <c r="V1704" s="9"/>
      <c r="W1704" s="9"/>
      <c r="X1704" s="9"/>
      <c r="Y1704" s="9"/>
      <c r="Z1704" s="9"/>
      <c r="AA1704" s="9"/>
      <c r="AB1704" s="9"/>
      <c r="AC1704" s="9"/>
      <c r="AD1704" s="9"/>
    </row>
    <row r="1705" spans="4:30" ht="15" customHeight="1">
      <c r="D1705" s="20"/>
      <c r="E1705" s="20"/>
      <c r="F1705" s="20"/>
      <c r="G1705" s="20"/>
      <c r="H1705" s="9"/>
      <c r="I1705" s="9"/>
      <c r="J1705" s="9"/>
      <c r="K1705" s="9"/>
      <c r="L1705" s="9"/>
      <c r="M1705" s="9"/>
      <c r="N1705" s="9"/>
      <c r="O1705" s="9"/>
      <c r="P1705" s="9"/>
      <c r="Q1705" s="9"/>
      <c r="R1705" s="9"/>
      <c r="S1705" s="9"/>
      <c r="T1705" s="9"/>
      <c r="U1705" s="9"/>
      <c r="V1705" s="9"/>
      <c r="W1705" s="9"/>
      <c r="X1705" s="9"/>
      <c r="Y1705" s="9"/>
      <c r="Z1705" s="9"/>
      <c r="AA1705" s="9"/>
      <c r="AB1705" s="9"/>
      <c r="AC1705" s="9"/>
      <c r="AD1705" s="9"/>
    </row>
    <row r="1706" spans="2:31" ht="15" customHeight="1">
      <c r="B1706" s="19" t="s">
        <v>48</v>
      </c>
      <c r="C1706" s="5" t="s">
        <v>225</v>
      </c>
      <c r="D1706" s="20"/>
      <c r="E1706" s="20"/>
      <c r="F1706" s="20"/>
      <c r="G1706" s="20"/>
      <c r="H1706" s="9"/>
      <c r="I1706" s="9"/>
      <c r="J1706" s="9"/>
      <c r="K1706" s="9"/>
      <c r="L1706" s="9"/>
      <c r="M1706" s="9"/>
      <c r="N1706" s="9"/>
      <c r="O1706" s="9"/>
      <c r="P1706" s="9"/>
      <c r="Q1706" s="9"/>
      <c r="R1706" s="9"/>
      <c r="S1706" s="9"/>
      <c r="T1706" s="9"/>
      <c r="U1706" s="9"/>
      <c r="V1706" s="9"/>
      <c r="W1706" s="9"/>
      <c r="X1706" s="9"/>
      <c r="Y1706" s="9"/>
      <c r="Z1706" s="9"/>
      <c r="AA1706" s="9"/>
      <c r="AB1706" s="9"/>
      <c r="AC1706" s="9"/>
      <c r="AD1706" s="9"/>
      <c r="AE1706" s="9"/>
    </row>
    <row r="1707" spans="4:31" ht="4.5" customHeight="1">
      <c r="D1707" s="20"/>
      <c r="E1707" s="20"/>
      <c r="F1707" s="20"/>
      <c r="G1707" s="20"/>
      <c r="H1707" s="9"/>
      <c r="I1707" s="9"/>
      <c r="J1707" s="9"/>
      <c r="K1707" s="9"/>
      <c r="L1707" s="9"/>
      <c r="M1707" s="9"/>
      <c r="N1707" s="9"/>
      <c r="O1707" s="9"/>
      <c r="P1707" s="9"/>
      <c r="Q1707" s="9"/>
      <c r="R1707" s="9"/>
      <c r="S1707" s="9"/>
      <c r="T1707" s="9"/>
      <c r="U1707" s="9"/>
      <c r="V1707" s="9"/>
      <c r="W1707" s="9"/>
      <c r="X1707" s="9"/>
      <c r="Y1707" s="9"/>
      <c r="Z1707" s="9"/>
      <c r="AA1707" s="9"/>
      <c r="AB1707" s="9"/>
      <c r="AC1707" s="9"/>
      <c r="AD1707" s="9"/>
      <c r="AE1707" s="9"/>
    </row>
    <row r="1708" spans="4:31" ht="29.25" customHeight="1">
      <c r="D1708" s="274" t="s">
        <v>757</v>
      </c>
      <c r="E1708" s="218"/>
      <c r="F1708" s="218"/>
      <c r="G1708" s="218"/>
      <c r="H1708" s="167"/>
      <c r="I1708" s="167"/>
      <c r="J1708" s="167"/>
      <c r="K1708" s="167"/>
      <c r="L1708" s="167"/>
      <c r="M1708" s="167"/>
      <c r="N1708" s="167"/>
      <c r="O1708" s="167"/>
      <c r="P1708" s="167"/>
      <c r="Q1708" s="167"/>
      <c r="R1708" s="167"/>
      <c r="S1708" s="167"/>
      <c r="T1708" s="167"/>
      <c r="U1708" s="167"/>
      <c r="V1708" s="167"/>
      <c r="W1708" s="167"/>
      <c r="X1708" s="167"/>
      <c r="Y1708" s="167"/>
      <c r="Z1708" s="167"/>
      <c r="AA1708" s="167"/>
      <c r="AB1708" s="167"/>
      <c r="AC1708" s="167"/>
      <c r="AD1708" s="9"/>
      <c r="AE1708" s="9"/>
    </row>
    <row r="1709" spans="4:31" ht="7.5" customHeight="1">
      <c r="D1709" s="20"/>
      <c r="E1709" s="20"/>
      <c r="F1709" s="20"/>
      <c r="G1709" s="20"/>
      <c r="H1709" s="9"/>
      <c r="I1709" s="9"/>
      <c r="J1709" s="9"/>
      <c r="K1709" s="9"/>
      <c r="L1709" s="9"/>
      <c r="M1709" s="9"/>
      <c r="N1709" s="9"/>
      <c r="O1709" s="9"/>
      <c r="P1709" s="9"/>
      <c r="Q1709" s="9"/>
      <c r="R1709" s="9"/>
      <c r="S1709" s="9"/>
      <c r="T1709" s="9"/>
      <c r="U1709" s="9"/>
      <c r="V1709" s="9"/>
      <c r="W1709" s="9"/>
      <c r="X1709" s="9"/>
      <c r="Y1709" s="9"/>
      <c r="Z1709" s="9"/>
      <c r="AA1709" s="9"/>
      <c r="AB1709" s="9"/>
      <c r="AC1709" s="9"/>
      <c r="AD1709" s="9"/>
      <c r="AE1709" s="9"/>
    </row>
    <row r="1710" spans="6:31" ht="22.5" customHeight="1">
      <c r="F1710" s="18" t="s">
        <v>258</v>
      </c>
      <c r="H1710" s="271"/>
      <c r="I1710" s="272"/>
      <c r="J1710" s="273"/>
      <c r="K1710" s="35" t="s">
        <v>260</v>
      </c>
      <c r="L1710" s="24"/>
      <c r="M1710" s="24"/>
      <c r="N1710" s="24"/>
      <c r="O1710" s="35"/>
      <c r="P1710" s="35"/>
      <c r="Q1710" s="29"/>
      <c r="R1710" s="29"/>
      <c r="S1710" s="29"/>
      <c r="T1710" s="9"/>
      <c r="U1710" s="9"/>
      <c r="V1710" s="9"/>
      <c r="W1710" s="9"/>
      <c r="X1710" s="9"/>
      <c r="Y1710" s="9"/>
      <c r="Z1710" s="9"/>
      <c r="AA1710" s="9"/>
      <c r="AB1710" s="9"/>
      <c r="AC1710" s="9"/>
      <c r="AD1710" s="9"/>
      <c r="AE1710" s="9"/>
    </row>
    <row r="1711" spans="6:31" ht="7.5" customHeight="1">
      <c r="F1711" s="18"/>
      <c r="H1711" s="20"/>
      <c r="I1711" s="20"/>
      <c r="J1711" s="20"/>
      <c r="K1711" s="92"/>
      <c r="L1711" s="92"/>
      <c r="M1711" s="92"/>
      <c r="N1711" s="92"/>
      <c r="O1711" s="92"/>
      <c r="P1711" s="92"/>
      <c r="Q1711" s="9"/>
      <c r="R1711" s="9"/>
      <c r="S1711" s="9"/>
      <c r="T1711" s="9"/>
      <c r="U1711" s="9"/>
      <c r="V1711" s="9"/>
      <c r="W1711" s="9"/>
      <c r="X1711" s="9"/>
      <c r="Y1711" s="9"/>
      <c r="Z1711" s="9"/>
      <c r="AA1711" s="9"/>
      <c r="AB1711" s="9"/>
      <c r="AC1711" s="9"/>
      <c r="AD1711" s="9"/>
      <c r="AE1711" s="9"/>
    </row>
    <row r="1712" spans="6:31" ht="22.5" customHeight="1">
      <c r="F1712" s="18" t="s">
        <v>259</v>
      </c>
      <c r="H1712" s="271"/>
      <c r="I1712" s="272"/>
      <c r="J1712" s="273"/>
      <c r="K1712" s="35" t="s">
        <v>260</v>
      </c>
      <c r="L1712" s="24"/>
      <c r="M1712" s="24"/>
      <c r="N1712" s="24"/>
      <c r="O1712" s="35"/>
      <c r="P1712" s="35"/>
      <c r="Q1712" s="9"/>
      <c r="R1712" s="9"/>
      <c r="S1712" s="9"/>
      <c r="T1712" s="9"/>
      <c r="U1712" s="9"/>
      <c r="V1712" s="9"/>
      <c r="W1712" s="9"/>
      <c r="X1712" s="9"/>
      <c r="Y1712" s="9"/>
      <c r="Z1712" s="9"/>
      <c r="AA1712" s="9"/>
      <c r="AB1712" s="9"/>
      <c r="AC1712" s="9"/>
      <c r="AD1712" s="9"/>
      <c r="AE1712" s="9"/>
    </row>
    <row r="1713" spans="4:29" ht="4.5" customHeight="1">
      <c r="D1713" s="20"/>
      <c r="E1713" s="20"/>
      <c r="F1713" s="20"/>
      <c r="G1713" s="20"/>
      <c r="H1713" s="9"/>
      <c r="I1713" s="9"/>
      <c r="J1713" s="92"/>
      <c r="K1713" s="92"/>
      <c r="L1713" s="9"/>
      <c r="M1713" s="9"/>
      <c r="N1713" s="9"/>
      <c r="O1713" s="9"/>
      <c r="P1713" s="9"/>
      <c r="Q1713" s="9"/>
      <c r="R1713" s="9"/>
      <c r="S1713" s="9"/>
      <c r="T1713" s="9"/>
      <c r="U1713" s="9"/>
      <c r="V1713" s="9"/>
      <c r="W1713" s="9"/>
      <c r="X1713" s="9"/>
      <c r="Y1713" s="9"/>
      <c r="Z1713" s="9"/>
      <c r="AA1713" s="9"/>
      <c r="AB1713" s="9"/>
      <c r="AC1713" s="9"/>
    </row>
    <row r="1714" spans="4:29" ht="7.5" customHeight="1">
      <c r="D1714" s="20"/>
      <c r="E1714" s="20"/>
      <c r="F1714" s="20"/>
      <c r="G1714" s="20"/>
      <c r="H1714" s="20"/>
      <c r="I1714" s="20"/>
      <c r="J1714" s="20"/>
      <c r="K1714" s="20"/>
      <c r="L1714" s="20"/>
      <c r="M1714" s="20"/>
      <c r="N1714" s="20"/>
      <c r="O1714" s="20"/>
      <c r="P1714" s="20"/>
      <c r="Q1714" s="20"/>
      <c r="R1714" s="20"/>
      <c r="S1714" s="20"/>
      <c r="T1714" s="20"/>
      <c r="U1714" s="20"/>
      <c r="V1714" s="20"/>
      <c r="W1714" s="20"/>
      <c r="X1714" s="20"/>
      <c r="Y1714" s="20"/>
      <c r="Z1714" s="20"/>
      <c r="AA1714" s="20"/>
      <c r="AB1714" s="20"/>
      <c r="AC1714" s="20"/>
    </row>
    <row r="1715" spans="4:31" ht="15" customHeight="1">
      <c r="D1715" s="213" t="s">
        <v>409</v>
      </c>
      <c r="E1715" s="213"/>
      <c r="F1715" s="209" t="s">
        <v>410</v>
      </c>
      <c r="G1715" s="209"/>
      <c r="H1715" s="209"/>
      <c r="I1715" s="209"/>
      <c r="J1715" s="209"/>
      <c r="K1715" s="209"/>
      <c r="L1715" s="209"/>
      <c r="M1715" s="209"/>
      <c r="N1715" s="209"/>
      <c r="O1715" s="209"/>
      <c r="P1715" s="209"/>
      <c r="Q1715" s="209"/>
      <c r="R1715" s="209"/>
      <c r="S1715" s="209"/>
      <c r="T1715" s="209"/>
      <c r="U1715" s="89"/>
      <c r="V1715" s="89"/>
      <c r="W1715" s="20"/>
      <c r="X1715" s="20"/>
      <c r="Y1715" s="20"/>
      <c r="Z1715" s="20"/>
      <c r="AA1715" s="20"/>
      <c r="AB1715" s="20"/>
      <c r="AC1715" s="20"/>
      <c r="AD1715" s="20"/>
      <c r="AE1715" s="20"/>
    </row>
    <row r="1716" spans="4:31" ht="15" customHeight="1">
      <c r="D1716" s="213"/>
      <c r="E1716" s="213"/>
      <c r="F1716" s="206" t="s">
        <v>411</v>
      </c>
      <c r="G1716" s="206"/>
      <c r="H1716" s="206"/>
      <c r="I1716" s="206"/>
      <c r="J1716" s="206"/>
      <c r="K1716" s="206"/>
      <c r="L1716" s="206"/>
      <c r="M1716" s="206"/>
      <c r="N1716" s="206"/>
      <c r="O1716" s="206"/>
      <c r="P1716" s="206"/>
      <c r="Q1716" s="206"/>
      <c r="R1716" s="206"/>
      <c r="S1716" s="206"/>
      <c r="T1716" s="206"/>
      <c r="U1716" s="20"/>
      <c r="V1716" s="20"/>
      <c r="W1716" s="20"/>
      <c r="X1716" s="20"/>
      <c r="Y1716" s="20"/>
      <c r="Z1716" s="20"/>
      <c r="AA1716" s="20"/>
      <c r="AB1716" s="20"/>
      <c r="AC1716" s="20"/>
      <c r="AD1716" s="20"/>
      <c r="AE1716" s="20"/>
    </row>
    <row r="1717" spans="4:31" ht="4.5" customHeight="1">
      <c r="D1717" s="20"/>
      <c r="E1717" s="20"/>
      <c r="F1717" s="20"/>
      <c r="G1717" s="20"/>
      <c r="H1717" s="9"/>
      <c r="I1717" s="9"/>
      <c r="J1717" s="9"/>
      <c r="K1717" s="92"/>
      <c r="L1717" s="92"/>
      <c r="M1717" s="92"/>
      <c r="N1717" s="9"/>
      <c r="O1717" s="9"/>
      <c r="P1717" s="9"/>
      <c r="Q1717" s="9"/>
      <c r="R1717" s="9"/>
      <c r="S1717" s="9"/>
      <c r="T1717" s="9"/>
      <c r="U1717" s="9"/>
      <c r="V1717" s="9"/>
      <c r="W1717" s="9"/>
      <c r="X1717" s="9"/>
      <c r="Y1717" s="9"/>
      <c r="Z1717" s="9"/>
      <c r="AA1717" s="9"/>
      <c r="AB1717" s="9"/>
      <c r="AC1717" s="9"/>
      <c r="AD1717" s="9"/>
      <c r="AE1717" s="9"/>
    </row>
    <row r="1718" spans="4:32" ht="15" customHeight="1">
      <c r="D1718" s="213" t="s">
        <v>412</v>
      </c>
      <c r="E1718" s="213"/>
      <c r="F1718" s="209" t="s">
        <v>410</v>
      </c>
      <c r="G1718" s="209"/>
      <c r="H1718" s="209"/>
      <c r="I1718" s="209"/>
      <c r="J1718" s="209"/>
      <c r="K1718" s="209"/>
      <c r="L1718" s="209"/>
      <c r="M1718" s="209"/>
      <c r="N1718" s="209"/>
      <c r="O1718" s="209"/>
      <c r="P1718" s="209"/>
      <c r="Q1718" s="209"/>
      <c r="R1718" s="209"/>
      <c r="S1718" s="209"/>
      <c r="T1718" s="209"/>
      <c r="U1718" s="209"/>
      <c r="V1718" s="209"/>
      <c r="W1718" s="209"/>
      <c r="X1718" s="209"/>
      <c r="Y1718" s="209"/>
      <c r="Z1718" s="209"/>
      <c r="AA1718" s="209"/>
      <c r="AB1718" s="209"/>
      <c r="AC1718" s="209"/>
      <c r="AD1718" s="209"/>
      <c r="AE1718" s="89"/>
      <c r="AF1718" s="13"/>
    </row>
    <row r="1719" spans="4:32" ht="30" customHeight="1">
      <c r="D1719" s="213"/>
      <c r="E1719" s="213"/>
      <c r="F1719" s="206" t="s">
        <v>413</v>
      </c>
      <c r="G1719" s="206"/>
      <c r="H1719" s="206"/>
      <c r="I1719" s="206"/>
      <c r="J1719" s="206"/>
      <c r="K1719" s="206"/>
      <c r="L1719" s="206"/>
      <c r="M1719" s="206"/>
      <c r="N1719" s="206"/>
      <c r="O1719" s="206"/>
      <c r="P1719" s="206"/>
      <c r="Q1719" s="206"/>
      <c r="R1719" s="206"/>
      <c r="S1719" s="206"/>
      <c r="T1719" s="206"/>
      <c r="U1719" s="206"/>
      <c r="V1719" s="206"/>
      <c r="W1719" s="206"/>
      <c r="X1719" s="206"/>
      <c r="Y1719" s="206"/>
      <c r="Z1719" s="206"/>
      <c r="AA1719" s="206"/>
      <c r="AB1719" s="206"/>
      <c r="AC1719" s="206"/>
      <c r="AD1719" s="206"/>
      <c r="AE1719" s="20"/>
      <c r="AF1719" s="13"/>
    </row>
    <row r="1720" spans="4:31" ht="15" customHeight="1">
      <c r="D1720" s="20"/>
      <c r="E1720" s="20"/>
      <c r="F1720" s="20"/>
      <c r="G1720" s="20"/>
      <c r="H1720" s="9"/>
      <c r="I1720" s="9"/>
      <c r="J1720" s="9"/>
      <c r="K1720" s="9"/>
      <c r="L1720" s="9"/>
      <c r="M1720" s="9"/>
      <c r="N1720" s="9"/>
      <c r="O1720" s="9"/>
      <c r="P1720" s="9"/>
      <c r="Q1720" s="9"/>
      <c r="R1720" s="9"/>
      <c r="S1720" s="9"/>
      <c r="T1720" s="9"/>
      <c r="U1720" s="9"/>
      <c r="V1720" s="9"/>
      <c r="W1720" s="9"/>
      <c r="X1720" s="9"/>
      <c r="Y1720" s="9"/>
      <c r="Z1720" s="9"/>
      <c r="AA1720" s="9"/>
      <c r="AB1720" s="9"/>
      <c r="AC1720" s="9"/>
      <c r="AD1720" s="9"/>
      <c r="AE1720" s="9"/>
    </row>
    <row r="1721" spans="2:31" ht="15" customHeight="1">
      <c r="B1721" s="19" t="s">
        <v>49</v>
      </c>
      <c r="C1721" s="5" t="s">
        <v>226</v>
      </c>
      <c r="D1721" s="20"/>
      <c r="E1721" s="20"/>
      <c r="F1721" s="20"/>
      <c r="G1721" s="20"/>
      <c r="H1721" s="9"/>
      <c r="I1721" s="9"/>
      <c r="J1721" s="9"/>
      <c r="K1721" s="9"/>
      <c r="L1721" s="9"/>
      <c r="M1721" s="9"/>
      <c r="N1721" s="9"/>
      <c r="O1721" s="9"/>
      <c r="P1721" s="9"/>
      <c r="Q1721" s="9"/>
      <c r="R1721" s="9"/>
      <c r="S1721" s="9"/>
      <c r="T1721" s="9"/>
      <c r="U1721" s="9"/>
      <c r="V1721" s="9"/>
      <c r="W1721" s="9"/>
      <c r="X1721" s="9"/>
      <c r="Y1721" s="9"/>
      <c r="Z1721" s="9"/>
      <c r="AA1721" s="9"/>
      <c r="AB1721" s="9"/>
      <c r="AC1721" s="9"/>
      <c r="AD1721" s="9"/>
      <c r="AE1721" s="9"/>
    </row>
    <row r="1722" spans="4:31" ht="4.5" customHeight="1">
      <c r="D1722" s="20"/>
      <c r="E1722" s="20"/>
      <c r="F1722" s="20"/>
      <c r="G1722" s="20"/>
      <c r="H1722" s="9"/>
      <c r="I1722" s="9"/>
      <c r="J1722" s="9"/>
      <c r="K1722" s="9"/>
      <c r="L1722" s="9"/>
      <c r="M1722" s="9"/>
      <c r="N1722" s="9"/>
      <c r="O1722" s="9"/>
      <c r="P1722" s="9"/>
      <c r="Q1722" s="9"/>
      <c r="R1722" s="9"/>
      <c r="S1722" s="9"/>
      <c r="T1722" s="9"/>
      <c r="U1722" s="9"/>
      <c r="V1722" s="9"/>
      <c r="W1722" s="9"/>
      <c r="X1722" s="9"/>
      <c r="Y1722" s="9"/>
      <c r="Z1722" s="9"/>
      <c r="AA1722" s="9"/>
      <c r="AB1722" s="9"/>
      <c r="AC1722" s="9"/>
      <c r="AD1722" s="9"/>
      <c r="AE1722" s="9"/>
    </row>
    <row r="1723" spans="3:31" ht="15" customHeight="1">
      <c r="C1723" s="5" t="s">
        <v>394</v>
      </c>
      <c r="D1723" s="20"/>
      <c r="E1723" s="20"/>
      <c r="F1723" s="20"/>
      <c r="G1723" s="20"/>
      <c r="H1723" s="9"/>
      <c r="I1723" s="9"/>
      <c r="J1723" s="9"/>
      <c r="K1723" s="9"/>
      <c r="L1723" s="9"/>
      <c r="M1723" s="9"/>
      <c r="N1723" s="9"/>
      <c r="O1723" s="9"/>
      <c r="P1723" s="9"/>
      <c r="Q1723" s="9"/>
      <c r="R1723" s="9"/>
      <c r="S1723" s="9"/>
      <c r="T1723" s="9"/>
      <c r="U1723" s="9"/>
      <c r="V1723" s="9"/>
      <c r="W1723" s="9"/>
      <c r="X1723" s="9"/>
      <c r="Y1723" s="9"/>
      <c r="Z1723" s="9"/>
      <c r="AA1723" s="9"/>
      <c r="AB1723" s="9"/>
      <c r="AC1723" s="9"/>
      <c r="AD1723" s="9"/>
      <c r="AE1723" s="9"/>
    </row>
    <row r="1724" spans="4:31" ht="4.5" customHeight="1">
      <c r="D1724" s="20"/>
      <c r="E1724" s="20"/>
      <c r="F1724" s="20"/>
      <c r="G1724" s="20"/>
      <c r="H1724" s="9"/>
      <c r="I1724" s="9"/>
      <c r="J1724" s="9"/>
      <c r="K1724" s="9"/>
      <c r="L1724" s="9"/>
      <c r="M1724" s="9"/>
      <c r="N1724" s="9"/>
      <c r="O1724" s="9"/>
      <c r="P1724" s="9"/>
      <c r="Q1724" s="9"/>
      <c r="R1724" s="9"/>
      <c r="S1724" s="9"/>
      <c r="T1724" s="9"/>
      <c r="U1724" s="9"/>
      <c r="V1724" s="9"/>
      <c r="W1724" s="9"/>
      <c r="X1724" s="9"/>
      <c r="Y1724" s="9"/>
      <c r="Z1724" s="9"/>
      <c r="AA1724" s="9"/>
      <c r="AB1724" s="9"/>
      <c r="AC1724" s="9"/>
      <c r="AD1724" s="9"/>
      <c r="AE1724" s="9"/>
    </row>
    <row r="1725" spans="4:31" ht="15" customHeight="1">
      <c r="D1725" s="218" t="s">
        <v>743</v>
      </c>
      <c r="E1725" s="218"/>
      <c r="F1725" s="218"/>
      <c r="G1725" s="218"/>
      <c r="H1725" s="167"/>
      <c r="I1725" s="167"/>
      <c r="J1725" s="167"/>
      <c r="K1725" s="167"/>
      <c r="L1725" s="167"/>
      <c r="M1725" s="167"/>
      <c r="N1725" s="167"/>
      <c r="O1725" s="167"/>
      <c r="P1725" s="167"/>
      <c r="Q1725" s="167"/>
      <c r="R1725" s="167"/>
      <c r="S1725" s="167"/>
      <c r="T1725" s="167"/>
      <c r="U1725" s="167"/>
      <c r="V1725" s="167"/>
      <c r="W1725" s="167"/>
      <c r="X1725" s="167"/>
      <c r="Y1725" s="167"/>
      <c r="Z1725" s="167"/>
      <c r="AA1725" s="167"/>
      <c r="AB1725" s="167"/>
      <c r="AC1725" s="167"/>
      <c r="AD1725" s="9"/>
      <c r="AE1725" s="9"/>
    </row>
    <row r="1726" spans="2:34" ht="15" customHeight="1">
      <c r="B1726" s="62" t="str">
        <f>IF(AG1726=TRUE,"未記入","")</f>
        <v>未記入</v>
      </c>
      <c r="D1726" s="100"/>
      <c r="E1726" s="100"/>
      <c r="F1726" s="100"/>
      <c r="G1726" s="100"/>
      <c r="H1726" s="101"/>
      <c r="I1726" s="101"/>
      <c r="J1726" s="101"/>
      <c r="K1726" s="101"/>
      <c r="L1726" s="101"/>
      <c r="M1726" s="101"/>
      <c r="N1726" s="101"/>
      <c r="O1726" s="101"/>
      <c r="P1726" s="101"/>
      <c r="Q1726" s="101"/>
      <c r="R1726" s="101"/>
      <c r="S1726" s="101"/>
      <c r="T1726" s="101"/>
      <c r="U1726" s="9"/>
      <c r="V1726" s="9"/>
      <c r="W1726" s="9"/>
      <c r="X1726" s="9"/>
      <c r="Y1726" s="9"/>
      <c r="Z1726" s="9"/>
      <c r="AA1726" s="9"/>
      <c r="AB1726" s="9"/>
      <c r="AC1726" s="9"/>
      <c r="AD1726" s="9"/>
      <c r="AE1726" s="9"/>
      <c r="AG1726" s="36" t="b">
        <f>IF(OR(AH1726=1,AH1726=2),FALSE,TRUE)</f>
        <v>1</v>
      </c>
      <c r="AH1726" s="36">
        <v>0</v>
      </c>
    </row>
    <row r="1727" spans="4:31" ht="4.5" customHeight="1">
      <c r="D1727" s="100"/>
      <c r="E1727" s="100"/>
      <c r="F1727" s="100"/>
      <c r="G1727" s="100"/>
      <c r="H1727" s="101"/>
      <c r="I1727" s="101"/>
      <c r="J1727" s="101"/>
      <c r="K1727" s="101"/>
      <c r="L1727" s="101"/>
      <c r="M1727" s="101"/>
      <c r="N1727" s="101"/>
      <c r="O1727" s="101"/>
      <c r="P1727" s="101"/>
      <c r="Q1727" s="101"/>
      <c r="R1727" s="101"/>
      <c r="S1727" s="101"/>
      <c r="T1727" s="101"/>
      <c r="U1727" s="9"/>
      <c r="V1727" s="9"/>
      <c r="W1727" s="9"/>
      <c r="X1727" s="9"/>
      <c r="Y1727" s="9"/>
      <c r="Z1727" s="9"/>
      <c r="AA1727" s="9"/>
      <c r="AB1727" s="9"/>
      <c r="AC1727" s="9"/>
      <c r="AD1727" s="9"/>
      <c r="AE1727" s="9"/>
    </row>
    <row r="1728" spans="4:31" ht="11.25" customHeight="1">
      <c r="D1728" s="20"/>
      <c r="E1728" s="20"/>
      <c r="F1728" s="20"/>
      <c r="G1728" s="20"/>
      <c r="H1728" s="9"/>
      <c r="I1728" s="9"/>
      <c r="J1728" s="9"/>
      <c r="K1728" s="9"/>
      <c r="L1728" s="9"/>
      <c r="M1728" s="9"/>
      <c r="N1728" s="9"/>
      <c r="O1728" s="9"/>
      <c r="P1728" s="9"/>
      <c r="Q1728" s="9"/>
      <c r="R1728" s="9"/>
      <c r="S1728" s="9"/>
      <c r="T1728" s="9"/>
      <c r="U1728" s="9"/>
      <c r="V1728" s="9"/>
      <c r="W1728" s="9"/>
      <c r="X1728" s="9"/>
      <c r="Y1728" s="9"/>
      <c r="Z1728" s="9"/>
      <c r="AA1728" s="9"/>
      <c r="AB1728" s="9"/>
      <c r="AC1728" s="9"/>
      <c r="AD1728" s="9"/>
      <c r="AE1728" s="9"/>
    </row>
    <row r="1729" spans="3:31" ht="15" customHeight="1">
      <c r="C1729" s="5" t="s">
        <v>395</v>
      </c>
      <c r="D1729" s="20"/>
      <c r="E1729" s="20"/>
      <c r="F1729" s="20"/>
      <c r="G1729" s="20"/>
      <c r="H1729" s="9"/>
      <c r="I1729" s="9"/>
      <c r="J1729" s="9"/>
      <c r="K1729" s="9"/>
      <c r="L1729" s="9"/>
      <c r="M1729" s="9"/>
      <c r="N1729" s="9"/>
      <c r="O1729" s="9"/>
      <c r="P1729" s="9"/>
      <c r="Q1729" s="9"/>
      <c r="R1729" s="9"/>
      <c r="S1729" s="9"/>
      <c r="T1729" s="9"/>
      <c r="U1729" s="9"/>
      <c r="V1729" s="9"/>
      <c r="W1729" s="9"/>
      <c r="X1729" s="9"/>
      <c r="Y1729" s="9"/>
      <c r="Z1729" s="9"/>
      <c r="AA1729" s="9"/>
      <c r="AB1729" s="9"/>
      <c r="AC1729" s="9"/>
      <c r="AD1729" s="9"/>
      <c r="AE1729" s="9"/>
    </row>
    <row r="1730" spans="4:31" ht="4.5" customHeight="1">
      <c r="D1730" s="20"/>
      <c r="E1730" s="20"/>
      <c r="F1730" s="20"/>
      <c r="G1730" s="20"/>
      <c r="H1730" s="9"/>
      <c r="I1730" s="9"/>
      <c r="J1730" s="9"/>
      <c r="K1730" s="9"/>
      <c r="L1730" s="9"/>
      <c r="M1730" s="9"/>
      <c r="N1730" s="9"/>
      <c r="O1730" s="9"/>
      <c r="P1730" s="9"/>
      <c r="Q1730" s="9"/>
      <c r="R1730" s="9"/>
      <c r="S1730" s="9"/>
      <c r="T1730" s="9"/>
      <c r="U1730" s="9"/>
      <c r="V1730" s="9"/>
      <c r="W1730" s="9"/>
      <c r="X1730" s="9"/>
      <c r="Y1730" s="9"/>
      <c r="Z1730" s="9"/>
      <c r="AA1730" s="9"/>
      <c r="AB1730" s="9"/>
      <c r="AC1730" s="9"/>
      <c r="AD1730" s="9"/>
      <c r="AE1730" s="9"/>
    </row>
    <row r="1731" spans="4:31" ht="15" customHeight="1">
      <c r="D1731" s="218" t="s">
        <v>544</v>
      </c>
      <c r="E1731" s="218"/>
      <c r="F1731" s="218"/>
      <c r="G1731" s="218"/>
      <c r="H1731" s="167"/>
      <c r="I1731" s="167"/>
      <c r="J1731" s="167"/>
      <c r="K1731" s="167"/>
      <c r="L1731" s="167"/>
      <c r="M1731" s="167"/>
      <c r="N1731" s="167"/>
      <c r="O1731" s="167"/>
      <c r="P1731" s="167"/>
      <c r="Q1731" s="167"/>
      <c r="R1731" s="167"/>
      <c r="S1731" s="167"/>
      <c r="T1731" s="167"/>
      <c r="U1731" s="167"/>
      <c r="V1731" s="167"/>
      <c r="W1731" s="167"/>
      <c r="X1731" s="167"/>
      <c r="Y1731" s="167"/>
      <c r="Z1731" s="167"/>
      <c r="AA1731" s="167"/>
      <c r="AB1731" s="167"/>
      <c r="AC1731" s="167"/>
      <c r="AD1731" s="9"/>
      <c r="AE1731" s="9"/>
    </row>
    <row r="1732" spans="2:34" ht="15" customHeight="1">
      <c r="B1732" s="62" t="str">
        <f>IF(AG1732=TRUE,"未記入","")</f>
        <v>未記入</v>
      </c>
      <c r="D1732" s="100"/>
      <c r="E1732" s="100"/>
      <c r="F1732" s="100"/>
      <c r="G1732" s="100"/>
      <c r="H1732" s="101"/>
      <c r="I1732" s="101"/>
      <c r="J1732" s="101"/>
      <c r="K1732" s="101"/>
      <c r="L1732" s="101"/>
      <c r="M1732" s="101"/>
      <c r="N1732" s="101"/>
      <c r="O1732" s="101"/>
      <c r="P1732" s="101"/>
      <c r="Q1732" s="101"/>
      <c r="R1732" s="101"/>
      <c r="S1732" s="101"/>
      <c r="T1732" s="101"/>
      <c r="U1732" s="9"/>
      <c r="V1732" s="9"/>
      <c r="W1732" s="9"/>
      <c r="X1732" s="9"/>
      <c r="Y1732" s="9"/>
      <c r="Z1732" s="9"/>
      <c r="AA1732" s="9"/>
      <c r="AB1732" s="9"/>
      <c r="AC1732" s="9"/>
      <c r="AD1732" s="9"/>
      <c r="AE1732" s="9"/>
      <c r="AG1732" s="36" t="b">
        <f>IF(OR(AH1732=1,AH1732=2),FALSE,TRUE)</f>
        <v>1</v>
      </c>
      <c r="AH1732" s="36">
        <v>0</v>
      </c>
    </row>
    <row r="1733" spans="4:31" ht="5.25" customHeight="1">
      <c r="D1733" s="100"/>
      <c r="E1733" s="100"/>
      <c r="F1733" s="100"/>
      <c r="G1733" s="100"/>
      <c r="H1733" s="101"/>
      <c r="I1733" s="101"/>
      <c r="J1733" s="101"/>
      <c r="K1733" s="101"/>
      <c r="L1733" s="101"/>
      <c r="M1733" s="101"/>
      <c r="N1733" s="101"/>
      <c r="O1733" s="101"/>
      <c r="P1733" s="101"/>
      <c r="Q1733" s="101"/>
      <c r="R1733" s="101"/>
      <c r="S1733" s="101"/>
      <c r="T1733" s="101"/>
      <c r="U1733" s="9"/>
      <c r="V1733" s="9"/>
      <c r="W1733" s="9"/>
      <c r="X1733" s="9"/>
      <c r="Y1733" s="9"/>
      <c r="Z1733" s="9"/>
      <c r="AA1733" s="9"/>
      <c r="AB1733" s="9"/>
      <c r="AC1733" s="9"/>
      <c r="AD1733" s="9"/>
      <c r="AE1733" s="9"/>
    </row>
    <row r="1734" spans="2:50" s="24" customFormat="1" ht="15" customHeight="1">
      <c r="B1734" s="23"/>
      <c r="D1734" s="54"/>
      <c r="E1734" s="54"/>
      <c r="F1734" s="54"/>
      <c r="G1734" s="54"/>
      <c r="H1734" s="54"/>
      <c r="I1734" s="54"/>
      <c r="J1734" s="54"/>
      <c r="K1734" s="54"/>
      <c r="L1734" s="54"/>
      <c r="M1734" s="54"/>
      <c r="N1734" s="54"/>
      <c r="O1734" s="54"/>
      <c r="P1734" s="54"/>
      <c r="Q1734" s="54"/>
      <c r="R1734" s="54"/>
      <c r="S1734" s="54"/>
      <c r="T1734" s="54"/>
      <c r="U1734" s="54"/>
      <c r="V1734" s="54"/>
      <c r="W1734" s="54"/>
      <c r="X1734" s="54"/>
      <c r="Y1734" s="54"/>
      <c r="Z1734" s="54"/>
      <c r="AA1734" s="54"/>
      <c r="AB1734" s="54"/>
      <c r="AC1734" s="54"/>
      <c r="AD1734" s="29"/>
      <c r="AE1734" s="29"/>
      <c r="AG1734" s="111"/>
      <c r="AH1734" s="111"/>
      <c r="AI1734" s="111"/>
      <c r="AJ1734" s="111"/>
      <c r="AK1734" s="111"/>
      <c r="AL1734" s="111"/>
      <c r="AM1734" s="111"/>
      <c r="AN1734" s="111"/>
      <c r="AO1734" s="111"/>
      <c r="AP1734" s="111"/>
      <c r="AQ1734" s="111"/>
      <c r="AR1734" s="111"/>
      <c r="AS1734" s="111"/>
      <c r="AT1734" s="111"/>
      <c r="AU1734" s="111"/>
      <c r="AV1734" s="111"/>
      <c r="AW1734" s="111"/>
      <c r="AX1734" s="111"/>
    </row>
    <row r="1735" spans="2:50" s="24" customFormat="1" ht="15" customHeight="1">
      <c r="B1735" s="150" t="s">
        <v>479</v>
      </c>
      <c r="C1735" s="24" t="s">
        <v>178</v>
      </c>
      <c r="AD1735" s="29"/>
      <c r="AE1735" s="29"/>
      <c r="AG1735" s="111"/>
      <c r="AH1735" s="111"/>
      <c r="AI1735" s="111"/>
      <c r="AJ1735" s="111"/>
      <c r="AK1735" s="111"/>
      <c r="AL1735" s="111"/>
      <c r="AM1735" s="111"/>
      <c r="AN1735" s="111"/>
      <c r="AO1735" s="111"/>
      <c r="AP1735" s="111"/>
      <c r="AQ1735" s="111"/>
      <c r="AR1735" s="111"/>
      <c r="AS1735" s="111"/>
      <c r="AT1735" s="111"/>
      <c r="AU1735" s="111"/>
      <c r="AV1735" s="111"/>
      <c r="AW1735" s="111"/>
      <c r="AX1735" s="111"/>
    </row>
    <row r="1736" spans="2:50" s="24" customFormat="1" ht="15" customHeight="1">
      <c r="B1736" s="23"/>
      <c r="C1736" s="24" t="s">
        <v>179</v>
      </c>
      <c r="AD1736" s="29"/>
      <c r="AE1736" s="29"/>
      <c r="AG1736" s="111"/>
      <c r="AH1736" s="111"/>
      <c r="AI1736" s="111"/>
      <c r="AJ1736" s="111"/>
      <c r="AK1736" s="111"/>
      <c r="AL1736" s="111"/>
      <c r="AM1736" s="111"/>
      <c r="AN1736" s="111"/>
      <c r="AO1736" s="111"/>
      <c r="AP1736" s="111"/>
      <c r="AQ1736" s="111"/>
      <c r="AR1736" s="111"/>
      <c r="AS1736" s="111"/>
      <c r="AT1736" s="111"/>
      <c r="AU1736" s="111"/>
      <c r="AV1736" s="111"/>
      <c r="AW1736" s="111"/>
      <c r="AX1736" s="111"/>
    </row>
    <row r="1737" spans="2:50" s="24" customFormat="1" ht="4.5" customHeight="1">
      <c r="B1737" s="23"/>
      <c r="D1737" s="54"/>
      <c r="E1737" s="54"/>
      <c r="F1737" s="54"/>
      <c r="G1737" s="54"/>
      <c r="H1737" s="29"/>
      <c r="I1737" s="29"/>
      <c r="J1737" s="29"/>
      <c r="K1737" s="29"/>
      <c r="L1737" s="29"/>
      <c r="M1737" s="29"/>
      <c r="N1737" s="29"/>
      <c r="O1737" s="29"/>
      <c r="P1737" s="29"/>
      <c r="Q1737" s="29"/>
      <c r="R1737" s="29"/>
      <c r="S1737" s="29"/>
      <c r="T1737" s="29"/>
      <c r="U1737" s="29"/>
      <c r="V1737" s="29"/>
      <c r="W1737" s="29"/>
      <c r="X1737" s="29"/>
      <c r="Y1737" s="29"/>
      <c r="Z1737" s="29"/>
      <c r="AA1737" s="29"/>
      <c r="AB1737" s="29"/>
      <c r="AC1737" s="29"/>
      <c r="AD1737" s="29"/>
      <c r="AE1737" s="29"/>
      <c r="AG1737" s="111"/>
      <c r="AH1737" s="111"/>
      <c r="AI1737" s="111"/>
      <c r="AJ1737" s="111"/>
      <c r="AK1737" s="111"/>
      <c r="AL1737" s="111"/>
      <c r="AM1737" s="111"/>
      <c r="AN1737" s="111"/>
      <c r="AO1737" s="111"/>
      <c r="AP1737" s="111"/>
      <c r="AQ1737" s="111"/>
      <c r="AR1737" s="111"/>
      <c r="AS1737" s="111"/>
      <c r="AT1737" s="111"/>
      <c r="AU1737" s="111"/>
      <c r="AV1737" s="111"/>
      <c r="AW1737" s="111"/>
      <c r="AX1737" s="111"/>
    </row>
    <row r="1738" spans="2:50" s="24" customFormat="1" ht="15" customHeight="1">
      <c r="B1738" s="62" t="str">
        <f>IF(AG1738=TRUE,"未記入","")</f>
        <v>未記入</v>
      </c>
      <c r="D1738" s="151"/>
      <c r="E1738" s="151"/>
      <c r="F1738" s="151"/>
      <c r="G1738" s="151"/>
      <c r="H1738" s="152"/>
      <c r="I1738" s="152"/>
      <c r="J1738" s="152"/>
      <c r="K1738" s="152"/>
      <c r="L1738" s="152"/>
      <c r="M1738" s="152"/>
      <c r="N1738" s="152"/>
      <c r="O1738" s="152"/>
      <c r="P1738" s="152"/>
      <c r="Q1738" s="152"/>
      <c r="R1738" s="152"/>
      <c r="S1738" s="152"/>
      <c r="T1738" s="152"/>
      <c r="U1738" s="29"/>
      <c r="V1738" s="29"/>
      <c r="W1738" s="29"/>
      <c r="X1738" s="29"/>
      <c r="Y1738" s="29"/>
      <c r="Z1738" s="29"/>
      <c r="AA1738" s="29"/>
      <c r="AB1738" s="29"/>
      <c r="AC1738" s="29"/>
      <c r="AD1738" s="29"/>
      <c r="AE1738" s="29"/>
      <c r="AG1738" s="36" t="b">
        <f>IF(OR(AH1738=1,AH1738=2),FALSE,TRUE)</f>
        <v>1</v>
      </c>
      <c r="AH1738" s="36">
        <v>0</v>
      </c>
      <c r="AI1738" s="111"/>
      <c r="AJ1738" s="111"/>
      <c r="AK1738" s="111"/>
      <c r="AL1738" s="111"/>
      <c r="AM1738" s="111"/>
      <c r="AN1738" s="111"/>
      <c r="AO1738" s="111"/>
      <c r="AP1738" s="111"/>
      <c r="AQ1738" s="111"/>
      <c r="AR1738" s="111"/>
      <c r="AS1738" s="111"/>
      <c r="AT1738" s="111"/>
      <c r="AU1738" s="111"/>
      <c r="AV1738" s="111"/>
      <c r="AW1738" s="111"/>
      <c r="AX1738" s="111"/>
    </row>
    <row r="1739" spans="2:50" s="24" customFormat="1" ht="4.5" customHeight="1">
      <c r="B1739" s="23"/>
      <c r="D1739" s="151"/>
      <c r="E1739" s="151"/>
      <c r="F1739" s="151"/>
      <c r="G1739" s="151"/>
      <c r="H1739" s="152"/>
      <c r="I1739" s="152"/>
      <c r="J1739" s="152"/>
      <c r="K1739" s="152"/>
      <c r="L1739" s="152"/>
      <c r="M1739" s="152"/>
      <c r="N1739" s="152"/>
      <c r="O1739" s="152"/>
      <c r="P1739" s="152"/>
      <c r="Q1739" s="152"/>
      <c r="R1739" s="152"/>
      <c r="S1739" s="152"/>
      <c r="T1739" s="152"/>
      <c r="U1739" s="29"/>
      <c r="V1739" s="29"/>
      <c r="W1739" s="29"/>
      <c r="X1739" s="29"/>
      <c r="Y1739" s="29"/>
      <c r="Z1739" s="29"/>
      <c r="AA1739" s="29"/>
      <c r="AB1739" s="29"/>
      <c r="AC1739" s="29"/>
      <c r="AD1739" s="29"/>
      <c r="AE1739" s="29"/>
      <c r="AG1739" s="111"/>
      <c r="AH1739" s="111"/>
      <c r="AI1739" s="111"/>
      <c r="AJ1739" s="111"/>
      <c r="AK1739" s="111"/>
      <c r="AL1739" s="111"/>
      <c r="AM1739" s="111"/>
      <c r="AN1739" s="111"/>
      <c r="AO1739" s="111"/>
      <c r="AP1739" s="111"/>
      <c r="AQ1739" s="111"/>
      <c r="AR1739" s="111"/>
      <c r="AS1739" s="111"/>
      <c r="AT1739" s="111"/>
      <c r="AU1739" s="111"/>
      <c r="AV1739" s="111"/>
      <c r="AW1739" s="111"/>
      <c r="AX1739" s="111"/>
    </row>
    <row r="1740" spans="2:50" s="24" customFormat="1" ht="4.5" customHeight="1">
      <c r="B1740" s="23"/>
      <c r="D1740" s="54"/>
      <c r="E1740" s="54"/>
      <c r="F1740" s="54"/>
      <c r="G1740" s="54"/>
      <c r="H1740" s="29"/>
      <c r="I1740" s="29"/>
      <c r="J1740" s="29"/>
      <c r="K1740" s="29"/>
      <c r="L1740" s="29"/>
      <c r="M1740" s="29"/>
      <c r="N1740" s="29"/>
      <c r="O1740" s="29"/>
      <c r="P1740" s="29"/>
      <c r="Q1740" s="29"/>
      <c r="R1740" s="29"/>
      <c r="S1740" s="29"/>
      <c r="T1740" s="29"/>
      <c r="U1740" s="29"/>
      <c r="V1740" s="29"/>
      <c r="W1740" s="29"/>
      <c r="X1740" s="29"/>
      <c r="Y1740" s="29"/>
      <c r="Z1740" s="29"/>
      <c r="AA1740" s="29"/>
      <c r="AB1740" s="29"/>
      <c r="AC1740" s="29"/>
      <c r="AD1740" s="29"/>
      <c r="AE1740" s="29"/>
      <c r="AG1740" s="111"/>
      <c r="AH1740" s="111"/>
      <c r="AI1740" s="111"/>
      <c r="AJ1740" s="111"/>
      <c r="AK1740" s="111"/>
      <c r="AL1740" s="111"/>
      <c r="AM1740" s="111"/>
      <c r="AN1740" s="111"/>
      <c r="AO1740" s="111"/>
      <c r="AP1740" s="111"/>
      <c r="AQ1740" s="111"/>
      <c r="AR1740" s="111"/>
      <c r="AS1740" s="111"/>
      <c r="AT1740" s="111"/>
      <c r="AU1740" s="111"/>
      <c r="AV1740" s="111"/>
      <c r="AW1740" s="111"/>
      <c r="AX1740" s="111"/>
    </row>
    <row r="1741" spans="4:31" ht="20.25" customHeight="1">
      <c r="D1741" s="20"/>
      <c r="E1741" s="20"/>
      <c r="F1741" s="20"/>
      <c r="G1741" s="20"/>
      <c r="H1741" s="9"/>
      <c r="I1741" s="9"/>
      <c r="J1741" s="9"/>
      <c r="K1741" s="9"/>
      <c r="L1741" s="9"/>
      <c r="M1741" s="9"/>
      <c r="N1741" s="9"/>
      <c r="O1741" s="9"/>
      <c r="P1741" s="9"/>
      <c r="Q1741" s="9"/>
      <c r="R1741" s="9"/>
      <c r="S1741" s="9"/>
      <c r="T1741" s="9"/>
      <c r="U1741" s="9"/>
      <c r="V1741" s="9"/>
      <c r="W1741" s="9"/>
      <c r="X1741" s="9"/>
      <c r="Y1741" s="9"/>
      <c r="Z1741" s="9"/>
      <c r="AA1741" s="9"/>
      <c r="AB1741" s="9"/>
      <c r="AC1741" s="9"/>
      <c r="AD1741" s="9"/>
      <c r="AE1741" s="9"/>
    </row>
    <row r="1742" spans="3:31" ht="24.75" customHeight="1">
      <c r="C1742" s="5" t="s">
        <v>621</v>
      </c>
      <c r="D1742" s="20"/>
      <c r="E1742" s="20"/>
      <c r="F1742" s="20"/>
      <c r="G1742" s="20"/>
      <c r="H1742" s="9"/>
      <c r="I1742" s="9"/>
      <c r="J1742" s="9"/>
      <c r="K1742" s="9"/>
      <c r="L1742" s="9"/>
      <c r="M1742" s="9"/>
      <c r="N1742" s="9"/>
      <c r="O1742" s="9"/>
      <c r="P1742" s="9"/>
      <c r="Q1742" s="9"/>
      <c r="R1742" s="9"/>
      <c r="S1742" s="9"/>
      <c r="T1742" s="9"/>
      <c r="U1742" s="9"/>
      <c r="V1742" s="9"/>
      <c r="W1742" s="9"/>
      <c r="X1742" s="9"/>
      <c r="Y1742" s="9"/>
      <c r="Z1742" s="9"/>
      <c r="AA1742" s="9"/>
      <c r="AB1742" s="9"/>
      <c r="AC1742" s="9"/>
      <c r="AD1742" s="9"/>
      <c r="AE1742" s="9"/>
    </row>
  </sheetData>
  <sheetProtection/>
  <mergeCells count="1782">
    <mergeCell ref="J1417:AE1418"/>
    <mergeCell ref="G542:J542"/>
    <mergeCell ref="K542:O542"/>
    <mergeCell ref="P542:T542"/>
    <mergeCell ref="U542:Y542"/>
    <mergeCell ref="Z542:AD542"/>
    <mergeCell ref="G540:J540"/>
    <mergeCell ref="K540:O540"/>
    <mergeCell ref="P540:T540"/>
    <mergeCell ref="U540:Y540"/>
    <mergeCell ref="Z540:AD540"/>
    <mergeCell ref="U541:Y541"/>
    <mergeCell ref="Z541:AD541"/>
    <mergeCell ref="P541:T541"/>
    <mergeCell ref="U537:Y537"/>
    <mergeCell ref="Z537:AD537"/>
    <mergeCell ref="G538:J538"/>
    <mergeCell ref="K538:O538"/>
    <mergeCell ref="P538:T538"/>
    <mergeCell ref="U538:Y538"/>
    <mergeCell ref="Z538:AD538"/>
    <mergeCell ref="U539:Y539"/>
    <mergeCell ref="Z539:AD539"/>
    <mergeCell ref="P534:T534"/>
    <mergeCell ref="E537:F542"/>
    <mergeCell ref="G537:J537"/>
    <mergeCell ref="K537:O537"/>
    <mergeCell ref="P537:T537"/>
    <mergeCell ref="G539:J539"/>
    <mergeCell ref="K539:O539"/>
    <mergeCell ref="P539:T539"/>
    <mergeCell ref="G541:J541"/>
    <mergeCell ref="K541:O541"/>
    <mergeCell ref="K532:O532"/>
    <mergeCell ref="U534:Y534"/>
    <mergeCell ref="Z534:AD534"/>
    <mergeCell ref="G535:J535"/>
    <mergeCell ref="K535:O535"/>
    <mergeCell ref="P535:T535"/>
    <mergeCell ref="U535:Y535"/>
    <mergeCell ref="Z535:AD535"/>
    <mergeCell ref="G534:J534"/>
    <mergeCell ref="K534:O534"/>
    <mergeCell ref="G528:J528"/>
    <mergeCell ref="U532:Y532"/>
    <mergeCell ref="Z532:AD532"/>
    <mergeCell ref="G533:J533"/>
    <mergeCell ref="K533:O533"/>
    <mergeCell ref="P533:T533"/>
    <mergeCell ref="U533:Y533"/>
    <mergeCell ref="Z533:AD533"/>
    <mergeCell ref="P532:T532"/>
    <mergeCell ref="G532:J532"/>
    <mergeCell ref="G531:J531"/>
    <mergeCell ref="K531:O531"/>
    <mergeCell ref="P531:T531"/>
    <mergeCell ref="U531:Y531"/>
    <mergeCell ref="Z531:AD531"/>
    <mergeCell ref="P530:T530"/>
    <mergeCell ref="F643:AC643"/>
    <mergeCell ref="P524:T524"/>
    <mergeCell ref="U524:Y524"/>
    <mergeCell ref="Z524:AD524"/>
    <mergeCell ref="Z525:AD525"/>
    <mergeCell ref="Z527:AD527"/>
    <mergeCell ref="Z528:AD528"/>
    <mergeCell ref="G527:J527"/>
    <mergeCell ref="U528:Y528"/>
    <mergeCell ref="U530:Y530"/>
    <mergeCell ref="D653:AC653"/>
    <mergeCell ref="P526:T526"/>
    <mergeCell ref="U526:Y526"/>
    <mergeCell ref="Z526:AD526"/>
    <mergeCell ref="F649:AE649"/>
    <mergeCell ref="F646:AC646"/>
    <mergeCell ref="F647:AC647"/>
    <mergeCell ref="N584:P584"/>
    <mergeCell ref="K528:O528"/>
    <mergeCell ref="P528:T528"/>
    <mergeCell ref="D584:G584"/>
    <mergeCell ref="F642:AC642"/>
    <mergeCell ref="T584:V584"/>
    <mergeCell ref="K584:M584"/>
    <mergeCell ref="E596:F596"/>
    <mergeCell ref="H584:J584"/>
    <mergeCell ref="N596:S596"/>
    <mergeCell ref="D591:AE591"/>
    <mergeCell ref="U527:Y527"/>
    <mergeCell ref="Q583:S583"/>
    <mergeCell ref="G545:O545"/>
    <mergeCell ref="G547:O547"/>
    <mergeCell ref="G549:O549"/>
    <mergeCell ref="F551:AE551"/>
    <mergeCell ref="D555:AE555"/>
    <mergeCell ref="K527:O527"/>
    <mergeCell ref="P527:T527"/>
    <mergeCell ref="Z530:AD530"/>
    <mergeCell ref="Z523:AD523"/>
    <mergeCell ref="W582:Y582"/>
    <mergeCell ref="W577:Y577"/>
    <mergeCell ref="D582:G582"/>
    <mergeCell ref="G525:J525"/>
    <mergeCell ref="K525:O525"/>
    <mergeCell ref="P525:T525"/>
    <mergeCell ref="U525:Y525"/>
    <mergeCell ref="K582:M582"/>
    <mergeCell ref="Q582:S582"/>
    <mergeCell ref="D583:G583"/>
    <mergeCell ref="AC577:AE577"/>
    <mergeCell ref="AC583:AE583"/>
    <mergeCell ref="W583:Y583"/>
    <mergeCell ref="T577:V577"/>
    <mergeCell ref="Z582:AB582"/>
    <mergeCell ref="N582:P582"/>
    <mergeCell ref="H582:J582"/>
    <mergeCell ref="K583:M583"/>
    <mergeCell ref="F512:G512"/>
    <mergeCell ref="N583:P583"/>
    <mergeCell ref="P523:T523"/>
    <mergeCell ref="Q577:S577"/>
    <mergeCell ref="K577:M577"/>
    <mergeCell ref="E530:F535"/>
    <mergeCell ref="G530:J530"/>
    <mergeCell ref="K530:O530"/>
    <mergeCell ref="D564:E566"/>
    <mergeCell ref="F564:AE564"/>
    <mergeCell ref="D512:E512"/>
    <mergeCell ref="E523:F528"/>
    <mergeCell ref="G523:J523"/>
    <mergeCell ref="D517:AE517"/>
    <mergeCell ref="K523:O523"/>
    <mergeCell ref="G524:J524"/>
    <mergeCell ref="K524:O524"/>
    <mergeCell ref="G526:J526"/>
    <mergeCell ref="K526:O526"/>
    <mergeCell ref="N510:P512"/>
    <mergeCell ref="D511:E511"/>
    <mergeCell ref="D507:E507"/>
    <mergeCell ref="F507:G507"/>
    <mergeCell ref="D508:E508"/>
    <mergeCell ref="F508:G508"/>
    <mergeCell ref="F511:G511"/>
    <mergeCell ref="D509:E509"/>
    <mergeCell ref="F509:G509"/>
    <mergeCell ref="F510:G510"/>
    <mergeCell ref="D510:E510"/>
    <mergeCell ref="F334:AE334"/>
    <mergeCell ref="E349:F349"/>
    <mergeCell ref="D367:AE367"/>
    <mergeCell ref="D373:AE373"/>
    <mergeCell ref="F365:Z365"/>
    <mergeCell ref="D361:AE361"/>
    <mergeCell ref="D340:AC340"/>
    <mergeCell ref="D357:F357"/>
    <mergeCell ref="G357:AE357"/>
    <mergeCell ref="F504:G504"/>
    <mergeCell ref="K503:M503"/>
    <mergeCell ref="N504:P506"/>
    <mergeCell ref="N503:P503"/>
    <mergeCell ref="D505:E505"/>
    <mergeCell ref="F505:G505"/>
    <mergeCell ref="D506:E506"/>
    <mergeCell ref="F506:G506"/>
    <mergeCell ref="Z1616:AB1616"/>
    <mergeCell ref="F1612:G1612"/>
    <mergeCell ref="F1613:G1613"/>
    <mergeCell ref="F1615:G1615"/>
    <mergeCell ref="F1616:G1616"/>
    <mergeCell ref="N1616:P1616"/>
    <mergeCell ref="W1615:Y1615"/>
    <mergeCell ref="Q1616:S1616"/>
    <mergeCell ref="T1616:V1616"/>
    <mergeCell ref="W1616:Y1616"/>
    <mergeCell ref="D1676:AE1676"/>
    <mergeCell ref="D1635:AE1635"/>
    <mergeCell ref="D1618:AC1618"/>
    <mergeCell ref="C1667:AC1667"/>
    <mergeCell ref="F1624:W1624"/>
    <mergeCell ref="C1674:AE1674"/>
    <mergeCell ref="D1653:AE1653"/>
    <mergeCell ref="D1644:AC1644"/>
    <mergeCell ref="D1591:AE1591"/>
    <mergeCell ref="D1601:AE1601"/>
    <mergeCell ref="B1612:E1612"/>
    <mergeCell ref="AC1611:AE1611"/>
    <mergeCell ref="G1596:AE1596"/>
    <mergeCell ref="D1610:AC1610"/>
    <mergeCell ref="T1612:V1612"/>
    <mergeCell ref="B1616:E1616"/>
    <mergeCell ref="D1689:E1689"/>
    <mergeCell ref="D1660:AE1660"/>
    <mergeCell ref="D1669:AE1669"/>
    <mergeCell ref="D1622:AE1622"/>
    <mergeCell ref="K1616:M1616"/>
    <mergeCell ref="D1624:E1624"/>
    <mergeCell ref="D1627:E1627"/>
    <mergeCell ref="F1627:W1627"/>
    <mergeCell ref="F1686:H1686"/>
    <mergeCell ref="T285:V285"/>
    <mergeCell ref="F319:G319"/>
    <mergeCell ref="N319:P319"/>
    <mergeCell ref="N306:P308"/>
    <mergeCell ref="Q306:S308"/>
    <mergeCell ref="F310:AE310"/>
    <mergeCell ref="K317:M317"/>
    <mergeCell ref="W299:Y299"/>
    <mergeCell ref="K300:M302"/>
    <mergeCell ref="AC300:AE302"/>
    <mergeCell ref="D299:G299"/>
    <mergeCell ref="W867:Y867"/>
    <mergeCell ref="T287:V287"/>
    <mergeCell ref="AC504:AE506"/>
    <mergeCell ref="H510:J512"/>
    <mergeCell ref="K510:M512"/>
    <mergeCell ref="W504:Y506"/>
    <mergeCell ref="Q510:S512"/>
    <mergeCell ref="T504:V506"/>
    <mergeCell ref="AC303:AE305"/>
    <mergeCell ref="W939:Y939"/>
    <mergeCell ref="D328:AE328"/>
    <mergeCell ref="D329:AE329"/>
    <mergeCell ref="F304:G304"/>
    <mergeCell ref="D310:E310"/>
    <mergeCell ref="W935:Y935"/>
    <mergeCell ref="Q504:S506"/>
    <mergeCell ref="AC510:AE512"/>
    <mergeCell ref="Z510:AB512"/>
    <mergeCell ref="AC507:AE509"/>
    <mergeCell ref="Z271:AB271"/>
    <mergeCell ref="Z265:AB265"/>
    <mergeCell ref="AC178:AE178"/>
    <mergeCell ref="Z245:AB245"/>
    <mergeCell ref="Z248:AB248"/>
    <mergeCell ref="AC262:AE262"/>
    <mergeCell ref="AC265:AE265"/>
    <mergeCell ref="AC234:AE234"/>
    <mergeCell ref="AC248:AE248"/>
    <mergeCell ref="D898:F898"/>
    <mergeCell ref="F124:K124"/>
    <mergeCell ref="F126:K126"/>
    <mergeCell ref="F128:K128"/>
    <mergeCell ref="V124:AC124"/>
    <mergeCell ref="V126:AC126"/>
    <mergeCell ref="V128:AC128"/>
    <mergeCell ref="R126:U126"/>
    <mergeCell ref="R128:U128"/>
    <mergeCell ref="W271:Y271"/>
    <mergeCell ref="W300:Y302"/>
    <mergeCell ref="W865:Y865"/>
    <mergeCell ref="W890:Y890"/>
    <mergeCell ref="W869:Y869"/>
    <mergeCell ref="W875:Y875"/>
    <mergeCell ref="W873:Y873"/>
    <mergeCell ref="F375:AC375"/>
    <mergeCell ref="D889:F889"/>
    <mergeCell ref="D503:G503"/>
    <mergeCell ref="D504:E504"/>
    <mergeCell ref="T510:V512"/>
    <mergeCell ref="W510:Y512"/>
    <mergeCell ref="W503:Y503"/>
    <mergeCell ref="T507:V509"/>
    <mergeCell ref="W507:Y509"/>
    <mergeCell ref="W896:Y896"/>
    <mergeCell ref="T574:V574"/>
    <mergeCell ref="U523:Y523"/>
    <mergeCell ref="F565:AE565"/>
    <mergeCell ref="H572:J572"/>
    <mergeCell ref="AC481:AE481"/>
    <mergeCell ref="Z472:AB472"/>
    <mergeCell ref="AC472:AE472"/>
    <mergeCell ref="Z479:AB479"/>
    <mergeCell ref="AC479:AE479"/>
    <mergeCell ref="W907:Y907"/>
    <mergeCell ref="W903:Y903"/>
    <mergeCell ref="Z504:AB506"/>
    <mergeCell ref="Z503:AB503"/>
    <mergeCell ref="W901:Y901"/>
    <mergeCell ref="N300:P302"/>
    <mergeCell ref="Q300:S302"/>
    <mergeCell ref="N299:P299"/>
    <mergeCell ref="N293:P293"/>
    <mergeCell ref="Z507:AB509"/>
    <mergeCell ref="Z496:AB496"/>
    <mergeCell ref="Z300:AB302"/>
    <mergeCell ref="Z481:AB481"/>
    <mergeCell ref="T503:V503"/>
    <mergeCell ref="Q503:S503"/>
    <mergeCell ref="Q285:S285"/>
    <mergeCell ref="Q299:S299"/>
    <mergeCell ref="N290:P290"/>
    <mergeCell ref="Q290:S290"/>
    <mergeCell ref="N287:P287"/>
    <mergeCell ref="Q293:S293"/>
    <mergeCell ref="Q287:S287"/>
    <mergeCell ref="AC276:AE276"/>
    <mergeCell ref="Z287:AB287"/>
    <mergeCell ref="W285:Y285"/>
    <mergeCell ref="Z276:AB276"/>
    <mergeCell ref="Z279:AB279"/>
    <mergeCell ref="W287:Y287"/>
    <mergeCell ref="W276:Y276"/>
    <mergeCell ref="AC287:AE287"/>
    <mergeCell ref="Z1203:AB1203"/>
    <mergeCell ref="K1227:M1227"/>
    <mergeCell ref="K1217:M1217"/>
    <mergeCell ref="K1246:M1246"/>
    <mergeCell ref="Z1213:AB1213"/>
    <mergeCell ref="Z1243:AB1243"/>
    <mergeCell ref="Z1227:AB1227"/>
    <mergeCell ref="Z1246:AB1246"/>
    <mergeCell ref="AC1615:AD1615"/>
    <mergeCell ref="B1613:E1613"/>
    <mergeCell ref="Z1615:AB1615"/>
    <mergeCell ref="AC1613:AE1613"/>
    <mergeCell ref="H1615:J1615"/>
    <mergeCell ref="Q1615:S1615"/>
    <mergeCell ref="T1615:V1615"/>
    <mergeCell ref="K1615:M1615"/>
    <mergeCell ref="K1613:M1613"/>
    <mergeCell ref="N1615:P1615"/>
    <mergeCell ref="T1613:V1613"/>
    <mergeCell ref="N1613:P1613"/>
    <mergeCell ref="W1613:Y1613"/>
    <mergeCell ref="Q1613:S1613"/>
    <mergeCell ref="B1615:E1615"/>
    <mergeCell ref="H1613:J1613"/>
    <mergeCell ref="Q1612:S1612"/>
    <mergeCell ref="D1397:AE1397"/>
    <mergeCell ref="D1404:AE1404"/>
    <mergeCell ref="D1408:AD1408"/>
    <mergeCell ref="D1415:AE1415"/>
    <mergeCell ref="AC1612:AE1612"/>
    <mergeCell ref="D1578:AE1578"/>
    <mergeCell ref="H1612:J1612"/>
    <mergeCell ref="K1612:M1612"/>
    <mergeCell ref="N1612:P1612"/>
    <mergeCell ref="Z1613:AB1613"/>
    <mergeCell ref="D1574:AE1574"/>
    <mergeCell ref="D1413:E1413"/>
    <mergeCell ref="D1402:E1402"/>
    <mergeCell ref="D1388:E1388"/>
    <mergeCell ref="K1311:M1311"/>
    <mergeCell ref="Z1313:AB1313"/>
    <mergeCell ref="K1313:M1313"/>
    <mergeCell ref="F1413:AE1413"/>
    <mergeCell ref="F1388:AE1388"/>
    <mergeCell ref="K1183:M1183"/>
    <mergeCell ref="Z1217:AB1217"/>
    <mergeCell ref="K1193:M1193"/>
    <mergeCell ref="G1585:I1585"/>
    <mergeCell ref="D1582:AC1582"/>
    <mergeCell ref="Z1341:AB1341"/>
    <mergeCell ref="D1383:AE1383"/>
    <mergeCell ref="D1390:AE1390"/>
    <mergeCell ref="K1252:M1252"/>
    <mergeCell ref="Z1197:AB1197"/>
    <mergeCell ref="K1106:M1106"/>
    <mergeCell ref="K1066:M1066"/>
    <mergeCell ref="Z1116:AB1116"/>
    <mergeCell ref="K1126:M1126"/>
    <mergeCell ref="Z1086:AB1086"/>
    <mergeCell ref="K1078:M1078"/>
    <mergeCell ref="K1084:M1084"/>
    <mergeCell ref="Z1080:AB1080"/>
    <mergeCell ref="K1110:M1110"/>
    <mergeCell ref="K1108:M1108"/>
    <mergeCell ref="K1064:M1064"/>
    <mergeCell ref="K1096:M1096"/>
    <mergeCell ref="Z1031:AB1031"/>
    <mergeCell ref="Z1060:AB1060"/>
    <mergeCell ref="Z1078:AB1078"/>
    <mergeCell ref="Z1096:AB1096"/>
    <mergeCell ref="K1080:M1080"/>
    <mergeCell ref="K1016:M1016"/>
    <mergeCell ref="K1019:M1019"/>
    <mergeCell ref="Z1019:AB1019"/>
    <mergeCell ref="Z1022:AB1022"/>
    <mergeCell ref="K1022:M1022"/>
    <mergeCell ref="K1062:M1062"/>
    <mergeCell ref="Z1026:AB1026"/>
    <mergeCell ref="K1024:M1024"/>
    <mergeCell ref="K1026:M1026"/>
    <mergeCell ref="W909:Y909"/>
    <mergeCell ref="D987:AC987"/>
    <mergeCell ref="Z996:AB996"/>
    <mergeCell ref="W911:Y911"/>
    <mergeCell ref="D955:AC955"/>
    <mergeCell ref="W931:Y931"/>
    <mergeCell ref="W933:Y933"/>
    <mergeCell ref="W937:Y937"/>
    <mergeCell ref="W913:Y913"/>
    <mergeCell ref="W929:Y929"/>
    <mergeCell ref="W877:Y877"/>
    <mergeCell ref="W885:Y885"/>
    <mergeCell ref="W905:Y905"/>
    <mergeCell ref="W883:Y883"/>
    <mergeCell ref="W881:Y881"/>
    <mergeCell ref="W887:Y887"/>
    <mergeCell ref="W894:Y894"/>
    <mergeCell ref="W899:Y899"/>
    <mergeCell ref="W871:Y871"/>
    <mergeCell ref="W879:Y879"/>
    <mergeCell ref="W892:Y892"/>
    <mergeCell ref="AB2:AE2"/>
    <mergeCell ref="Z584:AB584"/>
    <mergeCell ref="AC584:AE584"/>
    <mergeCell ref="W584:Y584"/>
    <mergeCell ref="Z181:AB181"/>
    <mergeCell ref="D7:AE7"/>
    <mergeCell ref="D60:AE60"/>
    <mergeCell ref="K26:AB26"/>
    <mergeCell ref="D28:J28"/>
    <mergeCell ref="K28:AB28"/>
    <mergeCell ref="D16:J16"/>
    <mergeCell ref="K16:AB16"/>
    <mergeCell ref="D18:J18"/>
    <mergeCell ref="K18:AB18"/>
    <mergeCell ref="R33:AB33"/>
    <mergeCell ref="AB36:AE36"/>
    <mergeCell ref="D48:AE48"/>
    <mergeCell ref="D31:J31"/>
    <mergeCell ref="K31:AB31"/>
    <mergeCell ref="D20:J20"/>
    <mergeCell ref="K20:Y20"/>
    <mergeCell ref="D23:J23"/>
    <mergeCell ref="K23:AB23"/>
    <mergeCell ref="D26:J26"/>
    <mergeCell ref="D50:AC50"/>
    <mergeCell ref="D78:AE78"/>
    <mergeCell ref="D66:AE66"/>
    <mergeCell ref="D42:AC42"/>
    <mergeCell ref="D64:AE64"/>
    <mergeCell ref="D44:AE44"/>
    <mergeCell ref="G68:AE68"/>
    <mergeCell ref="F70:AE70"/>
    <mergeCell ref="D72:AE72"/>
    <mergeCell ref="D54:AE54"/>
    <mergeCell ref="D56:AE56"/>
    <mergeCell ref="Z175:AB175"/>
    <mergeCell ref="T175:V175"/>
    <mergeCell ref="W251:Y251"/>
    <mergeCell ref="Z257:AB257"/>
    <mergeCell ref="F58:AE58"/>
    <mergeCell ref="F134:K134"/>
    <mergeCell ref="F136:K136"/>
    <mergeCell ref="T164:V164"/>
    <mergeCell ref="Q251:S251"/>
    <mergeCell ref="W854:Y854"/>
    <mergeCell ref="W856:Y856"/>
    <mergeCell ref="W858:Y858"/>
    <mergeCell ref="W860:Y860"/>
    <mergeCell ref="W848:Y848"/>
    <mergeCell ref="W850:Y850"/>
    <mergeCell ref="W852:Y852"/>
    <mergeCell ref="W863:Y863"/>
    <mergeCell ref="W846:Y846"/>
    <mergeCell ref="F760:G760"/>
    <mergeCell ref="D756:AE756"/>
    <mergeCell ref="W794:Y794"/>
    <mergeCell ref="W804:Y804"/>
    <mergeCell ref="W785:Y785"/>
    <mergeCell ref="W814:Y814"/>
    <mergeCell ref="W820:Y820"/>
    <mergeCell ref="W844:Y844"/>
    <mergeCell ref="W842:Y842"/>
    <mergeCell ref="W822:Y822"/>
    <mergeCell ref="W790:Y790"/>
    <mergeCell ref="W792:Y792"/>
    <mergeCell ref="W806:Y806"/>
    <mergeCell ref="W808:Y808"/>
    <mergeCell ref="W800:Y800"/>
    <mergeCell ref="W802:Y802"/>
    <mergeCell ref="W838:Y838"/>
    <mergeCell ref="W816:Y816"/>
    <mergeCell ref="W824:Y824"/>
    <mergeCell ref="W826:Y826"/>
    <mergeCell ref="W810:Y810"/>
    <mergeCell ref="W781:Y781"/>
    <mergeCell ref="C775:AE775"/>
    <mergeCell ref="D665:AC665"/>
    <mergeCell ref="D687:AC687"/>
    <mergeCell ref="D779:F779"/>
    <mergeCell ref="C746:AE746"/>
    <mergeCell ref="D673:G673"/>
    <mergeCell ref="T493:V493"/>
    <mergeCell ref="W493:Y493"/>
    <mergeCell ref="T499:V499"/>
    <mergeCell ref="W499:Y499"/>
    <mergeCell ref="T496:V496"/>
    <mergeCell ref="AC493:AE493"/>
    <mergeCell ref="AC499:AE499"/>
    <mergeCell ref="Z499:AB499"/>
    <mergeCell ref="W496:Y496"/>
    <mergeCell ref="AC496:AE496"/>
    <mergeCell ref="H507:J509"/>
    <mergeCell ref="H504:J506"/>
    <mergeCell ref="K504:M506"/>
    <mergeCell ref="K507:M509"/>
    <mergeCell ref="AC503:AE503"/>
    <mergeCell ref="Q496:S496"/>
    <mergeCell ref="Q499:S499"/>
    <mergeCell ref="H503:J503"/>
    <mergeCell ref="N499:P499"/>
    <mergeCell ref="N496:P496"/>
    <mergeCell ref="H491:J491"/>
    <mergeCell ref="K491:M491"/>
    <mergeCell ref="H499:J499"/>
    <mergeCell ref="K499:M499"/>
    <mergeCell ref="H496:J496"/>
    <mergeCell ref="K496:M496"/>
    <mergeCell ref="H493:J493"/>
    <mergeCell ref="K493:M493"/>
    <mergeCell ref="Z484:AB484"/>
    <mergeCell ref="AC484:AE484"/>
    <mergeCell ref="Z487:AB487"/>
    <mergeCell ref="AC487:AE487"/>
    <mergeCell ref="N493:P493"/>
    <mergeCell ref="Q493:S493"/>
    <mergeCell ref="Z493:AB493"/>
    <mergeCell ref="T491:V491"/>
    <mergeCell ref="W491:Y491"/>
    <mergeCell ref="Z491:AB491"/>
    <mergeCell ref="AC491:AE491"/>
    <mergeCell ref="N484:P484"/>
    <mergeCell ref="Q484:S484"/>
    <mergeCell ref="T487:V487"/>
    <mergeCell ref="W487:Y487"/>
    <mergeCell ref="T484:V484"/>
    <mergeCell ref="W484:Y484"/>
    <mergeCell ref="N491:P491"/>
    <mergeCell ref="Q491:S491"/>
    <mergeCell ref="N487:P487"/>
    <mergeCell ref="Q487:S487"/>
    <mergeCell ref="H484:J484"/>
    <mergeCell ref="K484:M484"/>
    <mergeCell ref="T481:V481"/>
    <mergeCell ref="H487:J487"/>
    <mergeCell ref="K487:M487"/>
    <mergeCell ref="H481:J481"/>
    <mergeCell ref="K481:M481"/>
    <mergeCell ref="W481:Y481"/>
    <mergeCell ref="N481:P481"/>
    <mergeCell ref="Q481:S481"/>
    <mergeCell ref="T472:V472"/>
    <mergeCell ref="W472:Y472"/>
    <mergeCell ref="N479:P479"/>
    <mergeCell ref="Q479:S479"/>
    <mergeCell ref="T479:V479"/>
    <mergeCell ref="W479:Y479"/>
    <mergeCell ref="N475:P475"/>
    <mergeCell ref="H475:J475"/>
    <mergeCell ref="K475:M475"/>
    <mergeCell ref="H479:J479"/>
    <mergeCell ref="K479:M479"/>
    <mergeCell ref="H467:J467"/>
    <mergeCell ref="K467:M467"/>
    <mergeCell ref="H469:J469"/>
    <mergeCell ref="K469:M469"/>
    <mergeCell ref="N469:P469"/>
    <mergeCell ref="Q469:S469"/>
    <mergeCell ref="Z475:AB475"/>
    <mergeCell ref="AC475:AE475"/>
    <mergeCell ref="H472:J472"/>
    <mergeCell ref="K472:M472"/>
    <mergeCell ref="N472:P472"/>
    <mergeCell ref="Q472:S472"/>
    <mergeCell ref="T475:V475"/>
    <mergeCell ref="W475:Y475"/>
    <mergeCell ref="Q475:S475"/>
    <mergeCell ref="Z469:AB469"/>
    <mergeCell ref="AC469:AE469"/>
    <mergeCell ref="N467:P467"/>
    <mergeCell ref="Q467:S467"/>
    <mergeCell ref="T467:V467"/>
    <mergeCell ref="W467:Y467"/>
    <mergeCell ref="Z467:AB467"/>
    <mergeCell ref="AC467:AE467"/>
    <mergeCell ref="T469:V469"/>
    <mergeCell ref="W469:Y469"/>
    <mergeCell ref="H460:J460"/>
    <mergeCell ref="K460:M460"/>
    <mergeCell ref="Z463:AB463"/>
    <mergeCell ref="AC463:AE463"/>
    <mergeCell ref="H463:J463"/>
    <mergeCell ref="K463:M463"/>
    <mergeCell ref="N463:P463"/>
    <mergeCell ref="Q463:S463"/>
    <mergeCell ref="T463:V463"/>
    <mergeCell ref="W463:Y463"/>
    <mergeCell ref="H457:J457"/>
    <mergeCell ref="K457:M457"/>
    <mergeCell ref="N457:P457"/>
    <mergeCell ref="Q457:S457"/>
    <mergeCell ref="H455:J455"/>
    <mergeCell ref="K455:M455"/>
    <mergeCell ref="T455:V455"/>
    <mergeCell ref="W455:Y455"/>
    <mergeCell ref="N455:P455"/>
    <mergeCell ref="Z457:AB457"/>
    <mergeCell ref="AC457:AE457"/>
    <mergeCell ref="T457:V457"/>
    <mergeCell ref="W457:Y457"/>
    <mergeCell ref="N460:P460"/>
    <mergeCell ref="Q460:S460"/>
    <mergeCell ref="T460:V460"/>
    <mergeCell ref="W460:Y460"/>
    <mergeCell ref="Z460:AB460"/>
    <mergeCell ref="AC460:AE460"/>
    <mergeCell ref="T445:V445"/>
    <mergeCell ref="W445:Y445"/>
    <mergeCell ref="Z445:AB445"/>
    <mergeCell ref="AC445:AE445"/>
    <mergeCell ref="N451:P451"/>
    <mergeCell ref="Q451:S451"/>
    <mergeCell ref="Z455:AB455"/>
    <mergeCell ref="AC455:AE455"/>
    <mergeCell ref="T448:V448"/>
    <mergeCell ref="W448:Y448"/>
    <mergeCell ref="Z448:AB448"/>
    <mergeCell ref="AC448:AE448"/>
    <mergeCell ref="Q455:S455"/>
    <mergeCell ref="Z451:AB451"/>
    <mergeCell ref="AC451:AE451"/>
    <mergeCell ref="H448:J448"/>
    <mergeCell ref="K448:M448"/>
    <mergeCell ref="N448:P448"/>
    <mergeCell ref="Q448:S448"/>
    <mergeCell ref="T451:V451"/>
    <mergeCell ref="W451:Y451"/>
    <mergeCell ref="H451:J451"/>
    <mergeCell ref="K451:M451"/>
    <mergeCell ref="H445:J445"/>
    <mergeCell ref="K445:M445"/>
    <mergeCell ref="N445:P445"/>
    <mergeCell ref="Q445:S445"/>
    <mergeCell ref="H443:J443"/>
    <mergeCell ref="K443:M443"/>
    <mergeCell ref="N443:P443"/>
    <mergeCell ref="Q443:S443"/>
    <mergeCell ref="T443:V443"/>
    <mergeCell ref="W443:Y443"/>
    <mergeCell ref="N439:P439"/>
    <mergeCell ref="Q439:S439"/>
    <mergeCell ref="Z443:AB443"/>
    <mergeCell ref="AC443:AE443"/>
    <mergeCell ref="T436:V436"/>
    <mergeCell ref="W436:Y436"/>
    <mergeCell ref="Z436:AB436"/>
    <mergeCell ref="AC436:AE436"/>
    <mergeCell ref="Z439:AB439"/>
    <mergeCell ref="AC439:AE439"/>
    <mergeCell ref="T439:V439"/>
    <mergeCell ref="W439:Y439"/>
    <mergeCell ref="H431:J431"/>
    <mergeCell ref="K431:M431"/>
    <mergeCell ref="H436:J436"/>
    <mergeCell ref="K436:M436"/>
    <mergeCell ref="H439:J439"/>
    <mergeCell ref="K439:M439"/>
    <mergeCell ref="N436:P436"/>
    <mergeCell ref="Q436:S436"/>
    <mergeCell ref="H433:J433"/>
    <mergeCell ref="K433:M433"/>
    <mergeCell ref="N433:P433"/>
    <mergeCell ref="Q433:S433"/>
    <mergeCell ref="N431:P431"/>
    <mergeCell ref="Q431:S431"/>
    <mergeCell ref="T431:V431"/>
    <mergeCell ref="W431:Y431"/>
    <mergeCell ref="Z433:AB433"/>
    <mergeCell ref="AC433:AE433"/>
    <mergeCell ref="T433:V433"/>
    <mergeCell ref="W433:Y433"/>
    <mergeCell ref="W424:Y424"/>
    <mergeCell ref="Z431:AB431"/>
    <mergeCell ref="AC431:AE431"/>
    <mergeCell ref="Z427:AB427"/>
    <mergeCell ref="AC427:AE427"/>
    <mergeCell ref="AC424:AE424"/>
    <mergeCell ref="T421:V421"/>
    <mergeCell ref="W421:Y421"/>
    <mergeCell ref="H421:J421"/>
    <mergeCell ref="T427:V427"/>
    <mergeCell ref="W427:Y427"/>
    <mergeCell ref="H427:J427"/>
    <mergeCell ref="K427:M427"/>
    <mergeCell ref="N427:P427"/>
    <mergeCell ref="Q427:S427"/>
    <mergeCell ref="T424:V424"/>
    <mergeCell ref="Z415:AB415"/>
    <mergeCell ref="T415:V415"/>
    <mergeCell ref="W415:Y415"/>
    <mergeCell ref="Z421:AB421"/>
    <mergeCell ref="AC421:AE421"/>
    <mergeCell ref="H424:J424"/>
    <mergeCell ref="K424:M424"/>
    <mergeCell ref="N424:P424"/>
    <mergeCell ref="Q424:S424"/>
    <mergeCell ref="Z424:AB424"/>
    <mergeCell ref="N419:P419"/>
    <mergeCell ref="Q419:S419"/>
    <mergeCell ref="K421:M421"/>
    <mergeCell ref="N421:P421"/>
    <mergeCell ref="Q421:S421"/>
    <mergeCell ref="AC415:AE415"/>
    <mergeCell ref="T419:V419"/>
    <mergeCell ref="W419:Y419"/>
    <mergeCell ref="Z419:AB419"/>
    <mergeCell ref="AC419:AE419"/>
    <mergeCell ref="AC412:AE412"/>
    <mergeCell ref="Z407:AB407"/>
    <mergeCell ref="AC407:AE407"/>
    <mergeCell ref="Q412:S412"/>
    <mergeCell ref="AC409:AE409"/>
    <mergeCell ref="T409:V409"/>
    <mergeCell ref="W409:Y409"/>
    <mergeCell ref="Z409:AB409"/>
    <mergeCell ref="T412:V412"/>
    <mergeCell ref="W412:Y412"/>
    <mergeCell ref="K407:M407"/>
    <mergeCell ref="Q409:S409"/>
    <mergeCell ref="N407:P407"/>
    <mergeCell ref="Q400:S400"/>
    <mergeCell ref="Q407:S407"/>
    <mergeCell ref="H403:J403"/>
    <mergeCell ref="K403:M403"/>
    <mergeCell ref="N403:P403"/>
    <mergeCell ref="Q403:S403"/>
    <mergeCell ref="Z400:AB400"/>
    <mergeCell ref="AC400:AE400"/>
    <mergeCell ref="T407:V407"/>
    <mergeCell ref="W407:Y407"/>
    <mergeCell ref="Z403:AB403"/>
    <mergeCell ref="AC403:AE403"/>
    <mergeCell ref="T403:V403"/>
    <mergeCell ref="W403:Y403"/>
    <mergeCell ref="T400:V400"/>
    <mergeCell ref="W400:Y400"/>
    <mergeCell ref="T391:V391"/>
    <mergeCell ref="K395:M395"/>
    <mergeCell ref="H400:J400"/>
    <mergeCell ref="K400:M400"/>
    <mergeCell ref="N400:P400"/>
    <mergeCell ref="H397:J397"/>
    <mergeCell ref="K397:M397"/>
    <mergeCell ref="N397:P397"/>
    <mergeCell ref="N395:P395"/>
    <mergeCell ref="F388:G388"/>
    <mergeCell ref="AC391:AE391"/>
    <mergeCell ref="Q397:S397"/>
    <mergeCell ref="Z395:AB395"/>
    <mergeCell ref="Q395:S395"/>
    <mergeCell ref="T395:V395"/>
    <mergeCell ref="T397:V397"/>
    <mergeCell ref="W397:Y397"/>
    <mergeCell ref="Z397:AB397"/>
    <mergeCell ref="AC397:AE397"/>
    <mergeCell ref="F386:G386"/>
    <mergeCell ref="T388:V388"/>
    <mergeCell ref="D384:E384"/>
    <mergeCell ref="D385:E385"/>
    <mergeCell ref="F385:G385"/>
    <mergeCell ref="F384:G384"/>
    <mergeCell ref="H388:J388"/>
    <mergeCell ref="K385:M385"/>
    <mergeCell ref="N385:P385"/>
    <mergeCell ref="D388:E388"/>
    <mergeCell ref="D326:AE326"/>
    <mergeCell ref="D315:AE315"/>
    <mergeCell ref="W306:Y308"/>
    <mergeCell ref="Z306:AB308"/>
    <mergeCell ref="D308:E308"/>
    <mergeCell ref="H306:J308"/>
    <mergeCell ref="F306:G306"/>
    <mergeCell ref="D307:E307"/>
    <mergeCell ref="F307:G307"/>
    <mergeCell ref="Q319:S319"/>
    <mergeCell ref="Q303:S305"/>
    <mergeCell ref="K303:M305"/>
    <mergeCell ref="N303:P305"/>
    <mergeCell ref="D303:E303"/>
    <mergeCell ref="F303:G303"/>
    <mergeCell ref="D304:E304"/>
    <mergeCell ref="D305:E305"/>
    <mergeCell ref="F308:G308"/>
    <mergeCell ref="D306:E306"/>
    <mergeCell ref="H319:J319"/>
    <mergeCell ref="H300:J302"/>
    <mergeCell ref="F300:G300"/>
    <mergeCell ref="D302:E302"/>
    <mergeCell ref="F302:G302"/>
    <mergeCell ref="F301:G301"/>
    <mergeCell ref="D301:E301"/>
    <mergeCell ref="D300:E300"/>
    <mergeCell ref="T293:V293"/>
    <mergeCell ref="Z290:AB290"/>
    <mergeCell ref="H287:J287"/>
    <mergeCell ref="K287:M287"/>
    <mergeCell ref="H293:J293"/>
    <mergeCell ref="K293:M293"/>
    <mergeCell ref="H290:J290"/>
    <mergeCell ref="K290:M290"/>
    <mergeCell ref="H285:J285"/>
    <mergeCell ref="W279:Y279"/>
    <mergeCell ref="H299:J299"/>
    <mergeCell ref="K299:M299"/>
    <mergeCell ref="AC293:AE293"/>
    <mergeCell ref="T290:V290"/>
    <mergeCell ref="W290:Y290"/>
    <mergeCell ref="AC290:AE290"/>
    <mergeCell ref="W293:Y293"/>
    <mergeCell ref="Z293:AB293"/>
    <mergeCell ref="N276:P276"/>
    <mergeCell ref="Q276:S276"/>
    <mergeCell ref="H279:J279"/>
    <mergeCell ref="K279:M279"/>
    <mergeCell ref="N279:P279"/>
    <mergeCell ref="N285:P285"/>
    <mergeCell ref="K285:M285"/>
    <mergeCell ref="F282:AE282"/>
    <mergeCell ref="Z285:AB285"/>
    <mergeCell ref="AC285:AE285"/>
    <mergeCell ref="H273:J273"/>
    <mergeCell ref="K273:M273"/>
    <mergeCell ref="H271:J271"/>
    <mergeCell ref="K271:M271"/>
    <mergeCell ref="H276:J276"/>
    <mergeCell ref="K276:M276"/>
    <mergeCell ref="N271:P271"/>
    <mergeCell ref="Q271:S271"/>
    <mergeCell ref="AC271:AE271"/>
    <mergeCell ref="N273:P273"/>
    <mergeCell ref="Q273:S273"/>
    <mergeCell ref="T273:V273"/>
    <mergeCell ref="W273:Y273"/>
    <mergeCell ref="Z273:AB273"/>
    <mergeCell ref="AC273:AE273"/>
    <mergeCell ref="T271:V271"/>
    <mergeCell ref="Z262:AB262"/>
    <mergeCell ref="H265:J265"/>
    <mergeCell ref="K265:M265"/>
    <mergeCell ref="N265:P265"/>
    <mergeCell ref="Q265:S265"/>
    <mergeCell ref="H262:J262"/>
    <mergeCell ref="K262:M262"/>
    <mergeCell ref="N262:P262"/>
    <mergeCell ref="Q262:S262"/>
    <mergeCell ref="H259:J259"/>
    <mergeCell ref="K259:M259"/>
    <mergeCell ref="N259:P259"/>
    <mergeCell ref="H251:J251"/>
    <mergeCell ref="K251:M251"/>
    <mergeCell ref="W262:Y262"/>
    <mergeCell ref="H245:J245"/>
    <mergeCell ref="K245:M245"/>
    <mergeCell ref="N245:P245"/>
    <mergeCell ref="Q245:S245"/>
    <mergeCell ref="Q243:S243"/>
    <mergeCell ref="T265:V265"/>
    <mergeCell ref="H248:J248"/>
    <mergeCell ref="K248:M248"/>
    <mergeCell ref="N248:P248"/>
    <mergeCell ref="Q248:S248"/>
    <mergeCell ref="T245:V245"/>
    <mergeCell ref="H231:J231"/>
    <mergeCell ref="T234:V234"/>
    <mergeCell ref="W234:Y234"/>
    <mergeCell ref="Z234:AB234"/>
    <mergeCell ref="H234:J234"/>
    <mergeCell ref="K234:M234"/>
    <mergeCell ref="N234:P234"/>
    <mergeCell ref="Z243:AB243"/>
    <mergeCell ref="Z237:AB237"/>
    <mergeCell ref="Q234:S234"/>
    <mergeCell ref="T223:V223"/>
    <mergeCell ref="Z223:AB223"/>
    <mergeCell ref="K231:M231"/>
    <mergeCell ref="N231:P231"/>
    <mergeCell ref="H237:J237"/>
    <mergeCell ref="K237:M237"/>
    <mergeCell ref="N237:P237"/>
    <mergeCell ref="T237:V237"/>
    <mergeCell ref="W237:Y237"/>
    <mergeCell ref="AC217:AE217"/>
    <mergeCell ref="T217:V217"/>
    <mergeCell ref="AC215:AE215"/>
    <mergeCell ref="Z215:AB215"/>
    <mergeCell ref="Z217:AB217"/>
    <mergeCell ref="Q237:S237"/>
    <mergeCell ref="AC220:AE220"/>
    <mergeCell ref="W217:Y217"/>
    <mergeCell ref="AC231:AE231"/>
    <mergeCell ref="T231:V231"/>
    <mergeCell ref="N209:P209"/>
    <mergeCell ref="Q209:S209"/>
    <mergeCell ref="T201:V201"/>
    <mergeCell ref="H220:J220"/>
    <mergeCell ref="K220:M220"/>
    <mergeCell ref="N220:P220"/>
    <mergeCell ref="H217:J217"/>
    <mergeCell ref="N215:P215"/>
    <mergeCell ref="K217:M217"/>
    <mergeCell ref="N217:P217"/>
    <mergeCell ref="Q192:S192"/>
    <mergeCell ref="T195:V195"/>
    <mergeCell ref="Z192:AB192"/>
    <mergeCell ref="N206:P206"/>
    <mergeCell ref="Q206:S206"/>
    <mergeCell ref="T203:V203"/>
    <mergeCell ref="W203:Y203"/>
    <mergeCell ref="Z203:AB203"/>
    <mergeCell ref="Q203:S203"/>
    <mergeCell ref="Z206:AB206"/>
    <mergeCell ref="H178:J178"/>
    <mergeCell ref="H189:J189"/>
    <mergeCell ref="H192:J192"/>
    <mergeCell ref="K192:M192"/>
    <mergeCell ref="H181:J181"/>
    <mergeCell ref="K181:M181"/>
    <mergeCell ref="K187:M187"/>
    <mergeCell ref="H203:J203"/>
    <mergeCell ref="K215:M215"/>
    <mergeCell ref="Q181:S181"/>
    <mergeCell ref="N164:P164"/>
    <mergeCell ref="H201:J201"/>
    <mergeCell ref="K201:M201"/>
    <mergeCell ref="N201:P201"/>
    <mergeCell ref="Q201:S201"/>
    <mergeCell ref="H187:J187"/>
    <mergeCell ref="K178:M178"/>
    <mergeCell ref="H673:AD673"/>
    <mergeCell ref="G768:AC768"/>
    <mergeCell ref="D747:AE747"/>
    <mergeCell ref="D764:AE764"/>
    <mergeCell ref="H751:J751"/>
    <mergeCell ref="N751:P751"/>
    <mergeCell ref="H743:J743"/>
    <mergeCell ref="D739:AE739"/>
    <mergeCell ref="N187:P187"/>
    <mergeCell ref="N189:P189"/>
    <mergeCell ref="N181:P181"/>
    <mergeCell ref="K189:M189"/>
    <mergeCell ref="K195:M195"/>
    <mergeCell ref="N203:P203"/>
    <mergeCell ref="N195:P195"/>
    <mergeCell ref="N192:P192"/>
    <mergeCell ref="D601:AE601"/>
    <mergeCell ref="D660:E661"/>
    <mergeCell ref="F660:AD660"/>
    <mergeCell ref="K203:M203"/>
    <mergeCell ref="K209:M209"/>
    <mergeCell ref="H215:J215"/>
    <mergeCell ref="H209:J209"/>
    <mergeCell ref="AC203:AE203"/>
    <mergeCell ref="H206:J206"/>
    <mergeCell ref="AC181:AE181"/>
    <mergeCell ref="H175:J175"/>
    <mergeCell ref="H167:J167"/>
    <mergeCell ref="H173:J173"/>
    <mergeCell ref="K175:M175"/>
    <mergeCell ref="K167:M167"/>
    <mergeCell ref="K173:M173"/>
    <mergeCell ref="T173:V173"/>
    <mergeCell ref="T181:V181"/>
    <mergeCell ref="Q178:S178"/>
    <mergeCell ref="Z167:AB167"/>
    <mergeCell ref="W173:Y173"/>
    <mergeCell ref="AC167:AE167"/>
    <mergeCell ref="Z173:AB173"/>
    <mergeCell ref="N175:P175"/>
    <mergeCell ref="Q167:S167"/>
    <mergeCell ref="W175:Y175"/>
    <mergeCell ref="T167:V167"/>
    <mergeCell ref="N167:P167"/>
    <mergeCell ref="Q175:S175"/>
    <mergeCell ref="Z164:AB164"/>
    <mergeCell ref="T187:V187"/>
    <mergeCell ref="AC189:AE189"/>
    <mergeCell ref="Z189:AB189"/>
    <mergeCell ref="T178:V178"/>
    <mergeCell ref="W181:Y181"/>
    <mergeCell ref="AC164:AE164"/>
    <mergeCell ref="AC173:AE173"/>
    <mergeCell ref="W178:Y178"/>
    <mergeCell ref="W167:Y167"/>
    <mergeCell ref="AC195:AE195"/>
    <mergeCell ref="AC201:AE201"/>
    <mergeCell ref="Z201:AB201"/>
    <mergeCell ref="F305:G305"/>
    <mergeCell ref="W206:Y206"/>
    <mergeCell ref="W215:Y215"/>
    <mergeCell ref="Q223:S223"/>
    <mergeCell ref="W229:Y229"/>
    <mergeCell ref="Q195:S195"/>
    <mergeCell ref="K206:M206"/>
    <mergeCell ref="AC187:AE187"/>
    <mergeCell ref="W187:Y187"/>
    <mergeCell ref="Z187:AB187"/>
    <mergeCell ref="AC209:AE209"/>
    <mergeCell ref="Z209:AB209"/>
    <mergeCell ref="W195:Y195"/>
    <mergeCell ref="AC206:AE206"/>
    <mergeCell ref="W201:Y201"/>
    <mergeCell ref="AC192:AE192"/>
    <mergeCell ref="Z195:AB195"/>
    <mergeCell ref="K388:M388"/>
    <mergeCell ref="Z303:AB305"/>
    <mergeCell ref="F566:AE566"/>
    <mergeCell ref="H391:J391"/>
    <mergeCell ref="T306:V308"/>
    <mergeCell ref="AC306:AE308"/>
    <mergeCell ref="D353:AE353"/>
    <mergeCell ref="W303:Y305"/>
    <mergeCell ref="D332:AE332"/>
    <mergeCell ref="K306:M308"/>
    <mergeCell ref="Z388:AB388"/>
    <mergeCell ref="W388:Y388"/>
    <mergeCell ref="Q391:S391"/>
    <mergeCell ref="T385:V385"/>
    <mergeCell ref="W391:Y391"/>
    <mergeCell ref="D377:AE377"/>
    <mergeCell ref="Z383:AB383"/>
    <mergeCell ref="T383:V383"/>
    <mergeCell ref="K391:M391"/>
    <mergeCell ref="N391:P391"/>
    <mergeCell ref="F661:AD661"/>
    <mergeCell ref="Q584:S584"/>
    <mergeCell ref="H583:J583"/>
    <mergeCell ref="T583:V583"/>
    <mergeCell ref="D608:AE608"/>
    <mergeCell ref="Z577:AB577"/>
    <mergeCell ref="N577:P577"/>
    <mergeCell ref="AC582:AE582"/>
    <mergeCell ref="T582:V582"/>
    <mergeCell ref="Z583:AB583"/>
    <mergeCell ref="W796:Y796"/>
    <mergeCell ref="W798:Y798"/>
    <mergeCell ref="W787:Y787"/>
    <mergeCell ref="D678:AE678"/>
    <mergeCell ref="T734:V734"/>
    <mergeCell ref="D732:AE732"/>
    <mergeCell ref="N734:P734"/>
    <mergeCell ref="F734:G734"/>
    <mergeCell ref="N743:P743"/>
    <mergeCell ref="D768:F768"/>
    <mergeCell ref="K1148:M1148"/>
    <mergeCell ref="K1152:M1152"/>
    <mergeCell ref="K1150:M1150"/>
    <mergeCell ref="Z1148:AB1148"/>
    <mergeCell ref="Z1130:AB1130"/>
    <mergeCell ref="K1134:M1134"/>
    <mergeCell ref="K1114:M1114"/>
    <mergeCell ref="K1132:M1132"/>
    <mergeCell ref="K1128:M1128"/>
    <mergeCell ref="K1138:M1138"/>
    <mergeCell ref="W919:Y919"/>
    <mergeCell ref="Z1291:AB1291"/>
    <mergeCell ref="Z1112:AB1112"/>
    <mergeCell ref="Z1239:AB1239"/>
    <mergeCell ref="Z1181:AB1181"/>
    <mergeCell ref="Z1183:AB1183"/>
    <mergeCell ref="Z1062:AB1062"/>
    <mergeCell ref="Z1064:AB1064"/>
    <mergeCell ref="Z1258:AB1258"/>
    <mergeCell ref="Z1260:AB1260"/>
    <mergeCell ref="Z1262:AB1262"/>
    <mergeCell ref="Z1286:AB1286"/>
    <mergeCell ref="Z1150:AB1150"/>
    <mergeCell ref="Z1175:AB1175"/>
    <mergeCell ref="Z1241:AB1241"/>
    <mergeCell ref="Z1146:AB1146"/>
    <mergeCell ref="Z1169:AB1169"/>
    <mergeCell ref="Z1171:AB1171"/>
    <mergeCell ref="Z1167:AB1167"/>
    <mergeCell ref="Z1152:AB1152"/>
    <mergeCell ref="D1731:AC1731"/>
    <mergeCell ref="D1684:AC1684"/>
    <mergeCell ref="D1701:AE1701"/>
    <mergeCell ref="D1725:AC1725"/>
    <mergeCell ref="D1686:E1686"/>
    <mergeCell ref="H1710:J1710"/>
    <mergeCell ref="H1712:J1712"/>
    <mergeCell ref="D1708:AC1708"/>
    <mergeCell ref="D1694:AE1694"/>
    <mergeCell ref="D1718:E1719"/>
    <mergeCell ref="Z1154:AB1154"/>
    <mergeCell ref="K1118:M1118"/>
    <mergeCell ref="K1250:M1250"/>
    <mergeCell ref="K1241:M1241"/>
    <mergeCell ref="K1243:M1243"/>
    <mergeCell ref="K1167:M1167"/>
    <mergeCell ref="W783:Y783"/>
    <mergeCell ref="W812:Y812"/>
    <mergeCell ref="K1013:M1013"/>
    <mergeCell ref="Z1108:AB1108"/>
    <mergeCell ref="Z1132:AB1132"/>
    <mergeCell ref="Z1136:AB1136"/>
    <mergeCell ref="W927:Y927"/>
    <mergeCell ref="W925:Y925"/>
    <mergeCell ref="K1130:M1130"/>
    <mergeCell ref="W923:Y923"/>
    <mergeCell ref="D104:AC104"/>
    <mergeCell ref="D88:AE88"/>
    <mergeCell ref="D92:AE92"/>
    <mergeCell ref="D100:AE100"/>
    <mergeCell ref="F98:AE98"/>
    <mergeCell ref="D576:G578"/>
    <mergeCell ref="H577:J577"/>
    <mergeCell ref="Z412:AB412"/>
    <mergeCell ref="Q385:S385"/>
    <mergeCell ref="Z385:AB385"/>
    <mergeCell ref="F420:G420"/>
    <mergeCell ref="D410:E410"/>
    <mergeCell ref="K412:M412"/>
    <mergeCell ref="D413:E413"/>
    <mergeCell ref="F413:G413"/>
    <mergeCell ref="H412:J412"/>
    <mergeCell ref="H419:J419"/>
    <mergeCell ref="K419:M419"/>
    <mergeCell ref="H415:J415"/>
    <mergeCell ref="K415:M415"/>
    <mergeCell ref="N388:P388"/>
    <mergeCell ref="H395:J395"/>
    <mergeCell ref="N412:P412"/>
    <mergeCell ref="F410:G410"/>
    <mergeCell ref="D411:E411"/>
    <mergeCell ref="F411:G411"/>
    <mergeCell ref="D412:E412"/>
    <mergeCell ref="F412:G412"/>
    <mergeCell ref="D408:E408"/>
    <mergeCell ref="H407:J407"/>
    <mergeCell ref="N415:P415"/>
    <mergeCell ref="Q415:S415"/>
    <mergeCell ref="H409:J409"/>
    <mergeCell ref="K409:M409"/>
    <mergeCell ref="N409:P409"/>
    <mergeCell ref="Z231:AB231"/>
    <mergeCell ref="W245:Y245"/>
    <mergeCell ref="D381:AE381"/>
    <mergeCell ref="AC385:AE385"/>
    <mergeCell ref="W385:Y385"/>
    <mergeCell ref="W223:Y223"/>
    <mergeCell ref="AC299:AE299"/>
    <mergeCell ref="Z229:AB229"/>
    <mergeCell ref="W231:Y231"/>
    <mergeCell ref="AC223:AE223"/>
    <mergeCell ref="AC229:AE229"/>
    <mergeCell ref="AC257:AE257"/>
    <mergeCell ref="AC245:AE245"/>
    <mergeCell ref="AC243:AE243"/>
    <mergeCell ref="AC237:AE237"/>
    <mergeCell ref="W383:Y383"/>
    <mergeCell ref="H383:J383"/>
    <mergeCell ref="K383:M383"/>
    <mergeCell ref="D383:G383"/>
    <mergeCell ref="N383:P383"/>
    <mergeCell ref="H385:J385"/>
    <mergeCell ref="F387:G387"/>
    <mergeCell ref="Q388:S388"/>
    <mergeCell ref="D330:AE330"/>
    <mergeCell ref="H303:J305"/>
    <mergeCell ref="T303:V305"/>
    <mergeCell ref="D363:AE363"/>
    <mergeCell ref="D371:AE371"/>
    <mergeCell ref="D365:E365"/>
    <mergeCell ref="AC383:AE383"/>
    <mergeCell ref="Q383:S383"/>
    <mergeCell ref="AC159:AE159"/>
    <mergeCell ref="N161:P161"/>
    <mergeCell ref="H161:J161"/>
    <mergeCell ref="K161:M161"/>
    <mergeCell ref="K159:M159"/>
    <mergeCell ref="Z161:AB161"/>
    <mergeCell ref="Z159:AB159"/>
    <mergeCell ref="N159:P159"/>
    <mergeCell ref="W159:Y159"/>
    <mergeCell ref="Q161:S161"/>
    <mergeCell ref="D159:G159"/>
    <mergeCell ref="W164:Y164"/>
    <mergeCell ref="D160:E160"/>
    <mergeCell ref="F160:G160"/>
    <mergeCell ref="K164:M164"/>
    <mergeCell ref="H164:J164"/>
    <mergeCell ref="F164:G164"/>
    <mergeCell ref="D164:E164"/>
    <mergeCell ref="T159:V159"/>
    <mergeCell ref="Q159:S159"/>
    <mergeCell ref="D148:E148"/>
    <mergeCell ref="D146:E146"/>
    <mergeCell ref="H150:N150"/>
    <mergeCell ref="V146:AC146"/>
    <mergeCell ref="V148:AC148"/>
    <mergeCell ref="R146:U146"/>
    <mergeCell ref="R148:U148"/>
    <mergeCell ref="Z220:AB220"/>
    <mergeCell ref="T220:V220"/>
    <mergeCell ref="W220:Y220"/>
    <mergeCell ref="T209:V209"/>
    <mergeCell ref="W209:Y209"/>
    <mergeCell ref="T215:V215"/>
    <mergeCell ref="T300:V302"/>
    <mergeCell ref="T259:V259"/>
    <mergeCell ref="W259:Y259"/>
    <mergeCell ref="T276:V276"/>
    <mergeCell ref="T299:V299"/>
    <mergeCell ref="Q164:S164"/>
    <mergeCell ref="Q220:S220"/>
    <mergeCell ref="Q215:S215"/>
    <mergeCell ref="Q217:S217"/>
    <mergeCell ref="Q231:S231"/>
    <mergeCell ref="Q187:S187"/>
    <mergeCell ref="W189:Y189"/>
    <mergeCell ref="T248:V248"/>
    <mergeCell ref="W248:Y248"/>
    <mergeCell ref="T251:V251"/>
    <mergeCell ref="Q189:S189"/>
    <mergeCell ref="T189:V189"/>
    <mergeCell ref="T206:V206"/>
    <mergeCell ref="T192:V192"/>
    <mergeCell ref="W243:Y243"/>
    <mergeCell ref="D170:E170"/>
    <mergeCell ref="F170:AE170"/>
    <mergeCell ref="D168:E168"/>
    <mergeCell ref="F168:G168"/>
    <mergeCell ref="D178:E178"/>
    <mergeCell ref="F178:G178"/>
    <mergeCell ref="Z178:AB178"/>
    <mergeCell ref="N178:P178"/>
    <mergeCell ref="Q173:S173"/>
    <mergeCell ref="N173:P173"/>
    <mergeCell ref="D216:E216"/>
    <mergeCell ref="F216:G216"/>
    <mergeCell ref="D177:E177"/>
    <mergeCell ref="D162:E162"/>
    <mergeCell ref="F162:G162"/>
    <mergeCell ref="F146:K146"/>
    <mergeCell ref="F176:G176"/>
    <mergeCell ref="F166:G166"/>
    <mergeCell ref="F207:G207"/>
    <mergeCell ref="D201:G201"/>
    <mergeCell ref="F140:K140"/>
    <mergeCell ref="D140:E140"/>
    <mergeCell ref="D144:E144"/>
    <mergeCell ref="D142:E142"/>
    <mergeCell ref="F142:K142"/>
    <mergeCell ref="D138:E138"/>
    <mergeCell ref="F138:K138"/>
    <mergeCell ref="H106:P106"/>
    <mergeCell ref="H108:P108"/>
    <mergeCell ref="H110:P110"/>
    <mergeCell ref="D120:E120"/>
    <mergeCell ref="F120:K120"/>
    <mergeCell ref="F122:K122"/>
    <mergeCell ref="H112:P112"/>
    <mergeCell ref="R122:U122"/>
    <mergeCell ref="R124:U124"/>
    <mergeCell ref="R120:U120"/>
    <mergeCell ref="V120:AC120"/>
    <mergeCell ref="V122:AC122"/>
    <mergeCell ref="D132:E132"/>
    <mergeCell ref="F130:K130"/>
    <mergeCell ref="F132:K132"/>
    <mergeCell ref="R130:U130"/>
    <mergeCell ref="R132:U132"/>
    <mergeCell ref="F80:AC80"/>
    <mergeCell ref="D96:E96"/>
    <mergeCell ref="F96:G96"/>
    <mergeCell ref="I96:L96"/>
    <mergeCell ref="D86:AC86"/>
    <mergeCell ref="D82:AC82"/>
    <mergeCell ref="F114:AE114"/>
    <mergeCell ref="D118:AE118"/>
    <mergeCell ref="D68:F68"/>
    <mergeCell ref="V136:AC136"/>
    <mergeCell ref="D134:E134"/>
    <mergeCell ref="D124:E124"/>
    <mergeCell ref="D122:E122"/>
    <mergeCell ref="D130:E130"/>
    <mergeCell ref="D128:E128"/>
    <mergeCell ref="D126:E126"/>
    <mergeCell ref="V132:AC132"/>
    <mergeCell ref="V130:AC130"/>
    <mergeCell ref="V142:AC142"/>
    <mergeCell ref="R134:U134"/>
    <mergeCell ref="R136:U136"/>
    <mergeCell ref="V138:AC138"/>
    <mergeCell ref="V140:AC140"/>
    <mergeCell ref="R138:U138"/>
    <mergeCell ref="R140:U140"/>
    <mergeCell ref="R142:U142"/>
    <mergeCell ref="V134:AC134"/>
    <mergeCell ref="D165:E165"/>
    <mergeCell ref="F165:G165"/>
    <mergeCell ref="D166:E166"/>
    <mergeCell ref="D167:E167"/>
    <mergeCell ref="F167:G167"/>
    <mergeCell ref="V144:AC144"/>
    <mergeCell ref="R144:U144"/>
    <mergeCell ref="AC161:AE161"/>
    <mergeCell ref="T161:V161"/>
    <mergeCell ref="W161:Y161"/>
    <mergeCell ref="D136:E136"/>
    <mergeCell ref="D163:E163"/>
    <mergeCell ref="F163:G163"/>
    <mergeCell ref="D161:E161"/>
    <mergeCell ref="F161:G161"/>
    <mergeCell ref="D151:AE151"/>
    <mergeCell ref="H159:J159"/>
    <mergeCell ref="D157:AE157"/>
    <mergeCell ref="F144:K144"/>
    <mergeCell ref="F148:K148"/>
    <mergeCell ref="F180:G180"/>
    <mergeCell ref="D181:E181"/>
    <mergeCell ref="F181:G181"/>
    <mergeCell ref="D173:G173"/>
    <mergeCell ref="D174:E174"/>
    <mergeCell ref="F174:G174"/>
    <mergeCell ref="D175:E175"/>
    <mergeCell ref="F175:G175"/>
    <mergeCell ref="D215:G215"/>
    <mergeCell ref="F210:G210"/>
    <mergeCell ref="D208:E208"/>
    <mergeCell ref="D176:E176"/>
    <mergeCell ref="F177:G177"/>
    <mergeCell ref="F189:G189"/>
    <mergeCell ref="D179:E179"/>
    <mergeCell ref="F182:G182"/>
    <mergeCell ref="F179:G179"/>
    <mergeCell ref="D180:E180"/>
    <mergeCell ref="D207:E207"/>
    <mergeCell ref="D220:E220"/>
    <mergeCell ref="F220:G220"/>
    <mergeCell ref="D184:E184"/>
    <mergeCell ref="F184:AE184"/>
    <mergeCell ref="D217:E217"/>
    <mergeCell ref="F217:G217"/>
    <mergeCell ref="D205:E205"/>
    <mergeCell ref="F205:G205"/>
    <mergeCell ref="D206:E206"/>
    <mergeCell ref="D221:E221"/>
    <mergeCell ref="F221:G221"/>
    <mergeCell ref="D218:E218"/>
    <mergeCell ref="F218:G218"/>
    <mergeCell ref="D219:E219"/>
    <mergeCell ref="F219:G219"/>
    <mergeCell ref="D222:E222"/>
    <mergeCell ref="F222:G222"/>
    <mergeCell ref="K229:M229"/>
    <mergeCell ref="N229:P229"/>
    <mergeCell ref="D223:E223"/>
    <mergeCell ref="F223:G223"/>
    <mergeCell ref="H223:J223"/>
    <mergeCell ref="K223:M223"/>
    <mergeCell ref="N223:P223"/>
    <mergeCell ref="D224:E224"/>
    <mergeCell ref="H229:J229"/>
    <mergeCell ref="Q229:S229"/>
    <mergeCell ref="T229:V229"/>
    <mergeCell ref="D231:E231"/>
    <mergeCell ref="F231:G231"/>
    <mergeCell ref="D232:E232"/>
    <mergeCell ref="F232:G232"/>
    <mergeCell ref="D233:E233"/>
    <mergeCell ref="F233:G233"/>
    <mergeCell ref="D234:E234"/>
    <mergeCell ref="F234:G234"/>
    <mergeCell ref="F224:G224"/>
    <mergeCell ref="D229:G229"/>
    <mergeCell ref="D230:E230"/>
    <mergeCell ref="F230:G230"/>
    <mergeCell ref="D226:E226"/>
    <mergeCell ref="F226:AE226"/>
    <mergeCell ref="N243:P243"/>
    <mergeCell ref="D235:E235"/>
    <mergeCell ref="F235:G235"/>
    <mergeCell ref="D237:E237"/>
    <mergeCell ref="F237:G237"/>
    <mergeCell ref="D236:E236"/>
    <mergeCell ref="F236:G236"/>
    <mergeCell ref="K243:M243"/>
    <mergeCell ref="H243:J243"/>
    <mergeCell ref="D248:E248"/>
    <mergeCell ref="F248:G248"/>
    <mergeCell ref="D244:E244"/>
    <mergeCell ref="F244:G244"/>
    <mergeCell ref="D238:E238"/>
    <mergeCell ref="F238:G238"/>
    <mergeCell ref="D240:E240"/>
    <mergeCell ref="D243:G243"/>
    <mergeCell ref="F240:AE240"/>
    <mergeCell ref="T243:V243"/>
    <mergeCell ref="D249:E249"/>
    <mergeCell ref="F249:G249"/>
    <mergeCell ref="D250:E250"/>
    <mergeCell ref="F250:G250"/>
    <mergeCell ref="D245:E245"/>
    <mergeCell ref="F245:G245"/>
    <mergeCell ref="D246:E246"/>
    <mergeCell ref="F246:G246"/>
    <mergeCell ref="D247:E247"/>
    <mergeCell ref="F247:G247"/>
    <mergeCell ref="D251:E251"/>
    <mergeCell ref="F251:G251"/>
    <mergeCell ref="D254:E254"/>
    <mergeCell ref="F254:AE254"/>
    <mergeCell ref="D252:E252"/>
    <mergeCell ref="F252:G252"/>
    <mergeCell ref="Z251:AB251"/>
    <mergeCell ref="AC251:AE251"/>
    <mergeCell ref="N251:P251"/>
    <mergeCell ref="T257:V257"/>
    <mergeCell ref="W257:Y257"/>
    <mergeCell ref="D258:E258"/>
    <mergeCell ref="F258:G258"/>
    <mergeCell ref="H257:J257"/>
    <mergeCell ref="K257:M257"/>
    <mergeCell ref="N257:P257"/>
    <mergeCell ref="Q257:S257"/>
    <mergeCell ref="D257:G257"/>
    <mergeCell ref="D259:E259"/>
    <mergeCell ref="F259:G259"/>
    <mergeCell ref="D260:E260"/>
    <mergeCell ref="F260:G260"/>
    <mergeCell ref="F268:AE268"/>
    <mergeCell ref="Z259:AB259"/>
    <mergeCell ref="Q259:S259"/>
    <mergeCell ref="AC259:AE259"/>
    <mergeCell ref="T262:V262"/>
    <mergeCell ref="W265:Y265"/>
    <mergeCell ref="D273:E273"/>
    <mergeCell ref="F273:G273"/>
    <mergeCell ref="D264:E264"/>
    <mergeCell ref="F264:G264"/>
    <mergeCell ref="D261:E261"/>
    <mergeCell ref="F261:G261"/>
    <mergeCell ref="D262:E262"/>
    <mergeCell ref="F262:G262"/>
    <mergeCell ref="D263:E263"/>
    <mergeCell ref="F263:G263"/>
    <mergeCell ref="D265:E265"/>
    <mergeCell ref="F265:G265"/>
    <mergeCell ref="D266:E266"/>
    <mergeCell ref="F266:G266"/>
    <mergeCell ref="D271:G271"/>
    <mergeCell ref="D272:E272"/>
    <mergeCell ref="F272:G272"/>
    <mergeCell ref="D268:E268"/>
    <mergeCell ref="F279:G279"/>
    <mergeCell ref="D277:E277"/>
    <mergeCell ref="D274:E274"/>
    <mergeCell ref="F274:G274"/>
    <mergeCell ref="D275:E275"/>
    <mergeCell ref="F275:G275"/>
    <mergeCell ref="F277:G277"/>
    <mergeCell ref="D287:E287"/>
    <mergeCell ref="F287:G287"/>
    <mergeCell ref="D276:E276"/>
    <mergeCell ref="F276:G276"/>
    <mergeCell ref="AC279:AE279"/>
    <mergeCell ref="T279:V279"/>
    <mergeCell ref="Q279:S279"/>
    <mergeCell ref="D278:E278"/>
    <mergeCell ref="F278:G278"/>
    <mergeCell ref="D279:E279"/>
    <mergeCell ref="D280:E280"/>
    <mergeCell ref="F280:G280"/>
    <mergeCell ref="D285:G285"/>
    <mergeCell ref="D286:E286"/>
    <mergeCell ref="F286:G286"/>
    <mergeCell ref="D282:E282"/>
    <mergeCell ref="D296:E296"/>
    <mergeCell ref="D289:E289"/>
    <mergeCell ref="F289:G289"/>
    <mergeCell ref="D290:E290"/>
    <mergeCell ref="F290:G290"/>
    <mergeCell ref="D288:E288"/>
    <mergeCell ref="F288:G288"/>
    <mergeCell ref="D387:E387"/>
    <mergeCell ref="D291:E291"/>
    <mergeCell ref="F291:G291"/>
    <mergeCell ref="D292:E292"/>
    <mergeCell ref="F296:AE296"/>
    <mergeCell ref="F292:G292"/>
    <mergeCell ref="D293:E293"/>
    <mergeCell ref="F293:G293"/>
    <mergeCell ref="D294:E294"/>
    <mergeCell ref="F294:G294"/>
    <mergeCell ref="D398:E398"/>
    <mergeCell ref="F398:G398"/>
    <mergeCell ref="Z299:AB299"/>
    <mergeCell ref="D391:E391"/>
    <mergeCell ref="F391:G391"/>
    <mergeCell ref="D389:E389"/>
    <mergeCell ref="F389:G389"/>
    <mergeCell ref="D390:E390"/>
    <mergeCell ref="F390:G390"/>
    <mergeCell ref="D386:E386"/>
    <mergeCell ref="D392:E392"/>
    <mergeCell ref="F392:G392"/>
    <mergeCell ref="D395:G395"/>
    <mergeCell ref="D396:E396"/>
    <mergeCell ref="F396:G396"/>
    <mergeCell ref="D397:E397"/>
    <mergeCell ref="F397:G397"/>
    <mergeCell ref="F404:G404"/>
    <mergeCell ref="D407:G407"/>
    <mergeCell ref="D399:E399"/>
    <mergeCell ref="F399:G399"/>
    <mergeCell ref="D400:E400"/>
    <mergeCell ref="F400:G400"/>
    <mergeCell ref="D402:E402"/>
    <mergeCell ref="F402:G402"/>
    <mergeCell ref="D419:G419"/>
    <mergeCell ref="D420:E420"/>
    <mergeCell ref="D401:E401"/>
    <mergeCell ref="F401:G401"/>
    <mergeCell ref="F408:G408"/>
    <mergeCell ref="D409:E409"/>
    <mergeCell ref="F409:G409"/>
    <mergeCell ref="D403:E403"/>
    <mergeCell ref="F403:G403"/>
    <mergeCell ref="D404:E404"/>
    <mergeCell ref="D414:E414"/>
    <mergeCell ref="F414:G414"/>
    <mergeCell ref="D415:E415"/>
    <mergeCell ref="F415:G415"/>
    <mergeCell ref="D416:E416"/>
    <mergeCell ref="F416:G416"/>
    <mergeCell ref="F426:G426"/>
    <mergeCell ref="D427:E427"/>
    <mergeCell ref="F427:G427"/>
    <mergeCell ref="D421:E421"/>
    <mergeCell ref="F421:G421"/>
    <mergeCell ref="D422:E422"/>
    <mergeCell ref="F422:G422"/>
    <mergeCell ref="D424:E424"/>
    <mergeCell ref="F424:G424"/>
    <mergeCell ref="D428:E428"/>
    <mergeCell ref="F428:G428"/>
    <mergeCell ref="D431:G431"/>
    <mergeCell ref="D432:E432"/>
    <mergeCell ref="F432:G432"/>
    <mergeCell ref="D423:E423"/>
    <mergeCell ref="F423:G423"/>
    <mergeCell ref="D425:E425"/>
    <mergeCell ref="F425:G425"/>
    <mergeCell ref="D426:E426"/>
    <mergeCell ref="D439:E439"/>
    <mergeCell ref="F439:G439"/>
    <mergeCell ref="D433:E433"/>
    <mergeCell ref="F433:G433"/>
    <mergeCell ref="D434:E434"/>
    <mergeCell ref="F434:G434"/>
    <mergeCell ref="D435:E435"/>
    <mergeCell ref="F435:G435"/>
    <mergeCell ref="D436:E436"/>
    <mergeCell ref="F436:G436"/>
    <mergeCell ref="D437:E437"/>
    <mergeCell ref="F437:G437"/>
    <mergeCell ref="D438:E438"/>
    <mergeCell ref="F438:G438"/>
    <mergeCell ref="D449:E449"/>
    <mergeCell ref="F449:G449"/>
    <mergeCell ref="D440:E440"/>
    <mergeCell ref="F440:G440"/>
    <mergeCell ref="D443:G443"/>
    <mergeCell ref="D444:E444"/>
    <mergeCell ref="F444:G444"/>
    <mergeCell ref="D446:E446"/>
    <mergeCell ref="F446:G446"/>
    <mergeCell ref="D450:E450"/>
    <mergeCell ref="F450:G450"/>
    <mergeCell ref="D451:E451"/>
    <mergeCell ref="F451:G451"/>
    <mergeCell ref="D445:E445"/>
    <mergeCell ref="F445:G445"/>
    <mergeCell ref="D447:E447"/>
    <mergeCell ref="F447:G447"/>
    <mergeCell ref="D448:E448"/>
    <mergeCell ref="F448:G448"/>
    <mergeCell ref="D461:E461"/>
    <mergeCell ref="F461:G461"/>
    <mergeCell ref="D452:E452"/>
    <mergeCell ref="F452:G452"/>
    <mergeCell ref="D455:G455"/>
    <mergeCell ref="D456:E456"/>
    <mergeCell ref="F456:G456"/>
    <mergeCell ref="D457:E457"/>
    <mergeCell ref="F457:G457"/>
    <mergeCell ref="D458:E458"/>
    <mergeCell ref="F458:G458"/>
    <mergeCell ref="D459:E459"/>
    <mergeCell ref="F459:G459"/>
    <mergeCell ref="D460:E460"/>
    <mergeCell ref="F460:G460"/>
    <mergeCell ref="D472:E472"/>
    <mergeCell ref="F472:G472"/>
    <mergeCell ref="D462:E462"/>
    <mergeCell ref="F462:G462"/>
    <mergeCell ref="D463:E463"/>
    <mergeCell ref="F463:G463"/>
    <mergeCell ref="D464:E464"/>
    <mergeCell ref="F464:G464"/>
    <mergeCell ref="F468:G468"/>
    <mergeCell ref="D479:G479"/>
    <mergeCell ref="D470:E470"/>
    <mergeCell ref="F470:G470"/>
    <mergeCell ref="D471:E471"/>
    <mergeCell ref="F471:G471"/>
    <mergeCell ref="D476:E476"/>
    <mergeCell ref="F476:G476"/>
    <mergeCell ref="F475:G475"/>
    <mergeCell ref="D473:E473"/>
    <mergeCell ref="F473:G473"/>
    <mergeCell ref="D482:E482"/>
    <mergeCell ref="F482:G482"/>
    <mergeCell ref="D486:E486"/>
    <mergeCell ref="D480:E480"/>
    <mergeCell ref="F480:G480"/>
    <mergeCell ref="D483:E483"/>
    <mergeCell ref="F483:G483"/>
    <mergeCell ref="D481:E481"/>
    <mergeCell ref="F481:G481"/>
    <mergeCell ref="F492:G492"/>
    <mergeCell ref="D484:E484"/>
    <mergeCell ref="F484:G484"/>
    <mergeCell ref="D491:G491"/>
    <mergeCell ref="F486:G486"/>
    <mergeCell ref="F485:G485"/>
    <mergeCell ref="D485:E485"/>
    <mergeCell ref="F487:G487"/>
    <mergeCell ref="D487:E487"/>
    <mergeCell ref="D488:E488"/>
    <mergeCell ref="D497:E497"/>
    <mergeCell ref="F497:G497"/>
    <mergeCell ref="D492:E492"/>
    <mergeCell ref="F495:G495"/>
    <mergeCell ref="D493:E493"/>
    <mergeCell ref="D494:E494"/>
    <mergeCell ref="F494:G494"/>
    <mergeCell ref="D495:E495"/>
    <mergeCell ref="D496:E496"/>
    <mergeCell ref="F496:G496"/>
    <mergeCell ref="F203:G203"/>
    <mergeCell ref="D212:E212"/>
    <mergeCell ref="F212:AE212"/>
    <mergeCell ref="D209:E209"/>
    <mergeCell ref="F209:G209"/>
    <mergeCell ref="D210:E210"/>
    <mergeCell ref="F206:G206"/>
    <mergeCell ref="D203:E203"/>
    <mergeCell ref="D204:E204"/>
    <mergeCell ref="F208:G208"/>
    <mergeCell ref="F191:G191"/>
    <mergeCell ref="D198:E198"/>
    <mergeCell ref="F198:AE198"/>
    <mergeCell ref="D192:E192"/>
    <mergeCell ref="F192:G192"/>
    <mergeCell ref="D193:E193"/>
    <mergeCell ref="F193:G193"/>
    <mergeCell ref="W192:Y192"/>
    <mergeCell ref="H195:J195"/>
    <mergeCell ref="D194:E194"/>
    <mergeCell ref="F194:G194"/>
    <mergeCell ref="D187:G187"/>
    <mergeCell ref="D196:E196"/>
    <mergeCell ref="F196:G196"/>
    <mergeCell ref="D190:E190"/>
    <mergeCell ref="F190:G190"/>
    <mergeCell ref="D188:E188"/>
    <mergeCell ref="F188:G188"/>
    <mergeCell ref="D189:E189"/>
    <mergeCell ref="D191:E191"/>
    <mergeCell ref="D474:E474"/>
    <mergeCell ref="F474:G474"/>
    <mergeCell ref="D475:E475"/>
    <mergeCell ref="D202:E202"/>
    <mergeCell ref="F202:G202"/>
    <mergeCell ref="F204:G204"/>
    <mergeCell ref="D467:G467"/>
    <mergeCell ref="D468:E468"/>
    <mergeCell ref="D469:E469"/>
    <mergeCell ref="F469:G469"/>
    <mergeCell ref="D572:G572"/>
    <mergeCell ref="W572:Y572"/>
    <mergeCell ref="D573:G575"/>
    <mergeCell ref="H574:J574"/>
    <mergeCell ref="AC574:AE574"/>
    <mergeCell ref="W574:Y574"/>
    <mergeCell ref="Z574:AB574"/>
    <mergeCell ref="K574:M574"/>
    <mergeCell ref="N574:P574"/>
    <mergeCell ref="K1173:M1173"/>
    <mergeCell ref="K1154:M1154"/>
    <mergeCell ref="K1278:M1278"/>
    <mergeCell ref="B550:T550"/>
    <mergeCell ref="N572:P572"/>
    <mergeCell ref="D499:E499"/>
    <mergeCell ref="F499:G499"/>
    <mergeCell ref="Q507:S509"/>
    <mergeCell ref="M521:AC521"/>
    <mergeCell ref="D570:AE570"/>
    <mergeCell ref="Z1278:AB1278"/>
    <mergeCell ref="Z1301:AB1301"/>
    <mergeCell ref="K1288:M1288"/>
    <mergeCell ref="F1696:H1696"/>
    <mergeCell ref="K1195:M1195"/>
    <mergeCell ref="K1185:M1185"/>
    <mergeCell ref="K1248:M1248"/>
    <mergeCell ref="Z1315:AB1315"/>
    <mergeCell ref="Z1193:AB1193"/>
    <mergeCell ref="Z1185:AB1185"/>
    <mergeCell ref="F1716:T1716"/>
    <mergeCell ref="F1718:AD1718"/>
    <mergeCell ref="F1719:AD1719"/>
    <mergeCell ref="K1260:M1260"/>
    <mergeCell ref="Z1311:AB1311"/>
    <mergeCell ref="K1286:M1286"/>
    <mergeCell ref="Z1288:AB1288"/>
    <mergeCell ref="K1262:M1262"/>
    <mergeCell ref="K1280:M1280"/>
    <mergeCell ref="K1303:M1303"/>
    <mergeCell ref="D1715:E1716"/>
    <mergeCell ref="F488:G488"/>
    <mergeCell ref="F1402:AE1402"/>
    <mergeCell ref="K1258:M1258"/>
    <mergeCell ref="F1703:H1703"/>
    <mergeCell ref="D1512:AE1512"/>
    <mergeCell ref="W1612:Y1612"/>
    <mergeCell ref="D1596:F1596"/>
    <mergeCell ref="F1689:H1689"/>
    <mergeCell ref="F1715:T1715"/>
    <mergeCell ref="H1616:J1616"/>
    <mergeCell ref="Z1612:AB1612"/>
    <mergeCell ref="D52:AE52"/>
    <mergeCell ref="F317:G318"/>
    <mergeCell ref="H317:J318"/>
    <mergeCell ref="N317:P318"/>
    <mergeCell ref="K318:L318"/>
    <mergeCell ref="AC175:AE175"/>
    <mergeCell ref="D195:E195"/>
    <mergeCell ref="F195:G195"/>
    <mergeCell ref="D182:E182"/>
    <mergeCell ref="D500:E500"/>
    <mergeCell ref="F500:G500"/>
    <mergeCell ref="T572:V572"/>
    <mergeCell ref="K319:L319"/>
    <mergeCell ref="F493:G493"/>
    <mergeCell ref="D498:E498"/>
    <mergeCell ref="F498:G498"/>
    <mergeCell ref="N507:P509"/>
    <mergeCell ref="D375:E375"/>
    <mergeCell ref="AC388:AE388"/>
    <mergeCell ref="W917:Y917"/>
    <mergeCell ref="W921:Y921"/>
    <mergeCell ref="Z391:AB391"/>
    <mergeCell ref="K572:M572"/>
    <mergeCell ref="Q574:S574"/>
    <mergeCell ref="W915:Y915"/>
    <mergeCell ref="W836:Y836"/>
    <mergeCell ref="W840:Y840"/>
    <mergeCell ref="W818:Y818"/>
    <mergeCell ref="D951:AC951"/>
    <mergeCell ref="Z1024:AB1024"/>
    <mergeCell ref="AC395:AE395"/>
    <mergeCell ref="AC572:AE572"/>
    <mergeCell ref="D777:AE777"/>
    <mergeCell ref="W395:Y395"/>
    <mergeCell ref="W828:Y828"/>
    <mergeCell ref="W830:Y830"/>
    <mergeCell ref="Q572:S572"/>
    <mergeCell ref="Z572:AB572"/>
    <mergeCell ref="Z1013:AB1013"/>
    <mergeCell ref="Z1000:AB1000"/>
    <mergeCell ref="W832:Y832"/>
    <mergeCell ref="W834:Y834"/>
    <mergeCell ref="K1030:M1030"/>
    <mergeCell ref="W949:Y949"/>
    <mergeCell ref="W941:Y941"/>
    <mergeCell ref="W943:Y943"/>
    <mergeCell ref="W945:Y945"/>
    <mergeCell ref="W947:Y947"/>
  </mergeCells>
  <conditionalFormatting sqref="AJ639">
    <cfRule type="expression" priority="3" dxfId="1" stopIfTrue="1">
      <formula>#REF!&lt;&gt;1</formula>
    </cfRule>
  </conditionalFormatting>
  <dataValidations count="30">
    <dataValidation showErrorMessage="1" error="全角で入力してください" imeMode="halfAlpha" sqref="D56:AC56 D92:AC92"/>
    <dataValidation type="decimal" allowBlank="1" showInputMessage="1" showErrorMessage="1" imeMode="halfAlpha" sqref="F1696:H1696 H1712:J1712 F1703:H1703 H1710:J1710 F1686:H1686 F1689:H1689 F1613:AE1613 F1616:AB1616">
      <formula1>0</formula1>
      <formula2>9999.9</formula2>
    </dataValidation>
    <dataValidation type="whole" allowBlank="1" showInputMessage="1" showErrorMessage="1" imeMode="halfAlpha" sqref="G1585:I1585 F760 N751 N743 H751 N734 H743 T734">
      <formula1>0</formula1>
      <formula2>999999</formula2>
    </dataValidation>
    <dataValidation type="whole" allowBlank="1" showInputMessage="1" showErrorMessage="1" imeMode="halfAlpha" sqref="Z1341:AB1341 Z1313:AB1313 Z1060:AB1060 Z1315:AB1315 K1062:M1062 Z1062:AB1062 K1064:M1064 K1066:M1066 K1078:M1078 Z1064:AB1064 Z1078:AB1078 K1084:M1084 Z1086:AB1086 K1096:M1096 Z1080:AB1080 Z1096:AB1096 K1080:M1080 K1106:M1106 Z1108:AB1108 K1108:M1108 K1110:M1110 Z1112:AB1112 K1114:M1114 K1118:M1118 Z1116:AB1116 Z1130:AB1130 Z1132:AB1132 K1130:M1130 K1128:M1128 K1126:M1126 Z1136:AB1136 K1134:M1134 K1132:M1132 Z1148:AB1148 Z1146:AB1146 K1138:M1138 K1148:M1148 Z1150:AB1150 K1150:M1150 Z1152:AB1152 K1167:M1167 Z1167:AB1167 Z1154:AB1154 K1152:M1152 K1154:M1154 K1173:M1173 Z1171:AB1171 Z1169:AB1169 Z1183:AB1183 K1193:M1193 K1185:M1185 K1183:M1183 Z1185:AB1185 Z1181:AB1181 Z1175:AB1175 Z1239:AB1239 Z1193:AB1193 Z1227:AB1227 Z1217:AB1217 K1227:M1227 K1217:M1217 Z1213:AB1213 Z1203:AB1203 Z1197:AB1197 K1195:M1195 K1241:M1241 Z1241:AB1241 Z1243:AB1243 K1243:M1243 K1248:M1248 K1250:M1250 K1252:M1252 Z1246:AB1246 K1258:M1258 K1246:M1246 Z1260:AB1260 K1260:M1260 Z1262:AB1262 K1262:M1262 K1278:M1278 K1280:M1280 Z1278:AB1278 Z1286:AB1286 Z1258:AB1258 K1288:M1288 Z1288:AB1288 Z1291:AB1291 Z1301:AB1301 K1286:M1286 K1303:M1303 K1311:M1311 K1313:M1313 Z1311:AB1311 K1013:M1013 Z1000:AB1000 Z996:AB996 Z1013:AB1013 Z1019:AB1019 Z1022:AB1022 K1024:M1024">
      <formula1>0</formula1>
      <formula2>9999</formula2>
    </dataValidation>
    <dataValidation type="whole" allowBlank="1" showInputMessage="1" showErrorMessage="1" imeMode="halfAlpha" sqref="Z1024:AB1024 K1026:M1026 Z1026:AB1026 Z1031:AB1031 K1022:M1022 K1019:M1019 K1016:M1016 E349:F349 I96:L96 K1030:M1030">
      <formula1>0</formula1>
      <formula2>9999</formula2>
    </dataValidation>
    <dataValidation type="textLength" showErrorMessage="1" error="全角で入力してください" imeMode="on" sqref="D44:AC44 D66:AC66 D328:G330 D78:AC78 G68 H329:AC330 D88:AE88 D52:AC52">
      <formula1>0</formula1>
      <formula2>100</formula2>
    </dataValidation>
    <dataValidation type="whole" allowBlank="1" showInputMessage="1" showErrorMessage="1" imeMode="halfAlpha" sqref="F734 H319:K319 M319:P319">
      <formula1>0</formula1>
      <formula2>999</formula2>
    </dataValidation>
    <dataValidation type="decimal" allowBlank="1" showInputMessage="1" showErrorMessage="1" imeMode="halfAlpha" sqref="W933 W927 W931 W929 W925 W919 W923 W921 W935 W915 W937 W917 W783:Y783 W785:Y785 W860:Y860 W790:Y790 W792:Y792 W794:Y794 W796:Y796 W798:Y798 W800:Y800 W802:Y802 W804:Y804 W808:Y808 W806:Y806 W810:Y810 W814:Y814 W812:Y812 W818:Y818 W816:Y816 W820:Y820 W822:Y822 W824:Y824 W826:Y826 W828:Y828 W830:Y830 W832:Y832 W834:Y834 W836:Y836 W838:Y838 W840:Y840 W842:Y842 W844:Y844 W781:Y781 W846:Y846 W848:Y848 W850:Y850 W852:Y852 W854:Y854 W856:Y856 W858:Y858 W787:Y787 W863:Y863 W865:Y865 W867:Y867 W869:Y869 W871:Y871 W873:Y873 W875:Y875 W877:Y877 W879:Y879 W881:Y881 W883:Y883 W885:Y885 W887:Y887 W890:Y890 W892:Y892 W894:Y894 W896:Y896 W899:Y899 W901:Y901 W903:Y903 W905:Y905 W907:Y907 W909:Y909 W911:Y911 W913:Y913 W949:Y949 W939 W941:Y941 W943:Y943 W947:Y947 W945:Y945">
      <formula1>0</formula1>
      <formula2>999.9</formula2>
    </dataValidation>
    <dataValidation type="time" allowBlank="1" showInputMessage="1" showErrorMessage="1" sqref="AF384 AF272">
      <formula1>0</formula1>
      <formula2>0.9993055555555556</formula2>
    </dataValidation>
    <dataValidation allowBlank="1" showInputMessage="1" showErrorMessage="1" imeMode="halfAlpha" sqref="H110 D363:AE363 K31:AB31 H112 H108 D373:AE373 H106"/>
    <dataValidation type="textLength" allowBlank="1" showInputMessage="1" showErrorMessage="1" sqref="F564:F566">
      <formula1>0</formula1>
      <formula2>40</formula2>
    </dataValidation>
    <dataValidation type="decimal" allowBlank="1" showInputMessage="1" showErrorMessage="1" imeMode="halfAlpha" sqref="E596">
      <formula1>0</formula1>
      <formula2>99.9</formula2>
    </dataValidation>
    <dataValidation type="textLength" showErrorMessage="1" error="全角カタカナで入力してください" imeMode="fullKatakana" sqref="D48:AC48">
      <formula1>0</formula1>
      <formula2>100</formula2>
    </dataValidation>
    <dataValidation type="whole" allowBlank="1" showInputMessage="1" showErrorMessage="1" imeMode="halfAlpha" sqref="F96:G96">
      <formula1>920</formula1>
      <formula2>939</formula2>
    </dataValidation>
    <dataValidation type="whole" allowBlank="1" showInputMessage="1" showErrorMessage="1" imeMode="off" sqref="F96:G96">
      <formula1>500</formula1>
      <formula2>509</formula2>
    </dataValidation>
    <dataValidation type="whole" allowBlank="1" showInputMessage="1" showErrorMessage="1" imeMode="off" sqref="I96:L96">
      <formula1>0</formula1>
      <formula2>9999</formula2>
    </dataValidation>
    <dataValidation type="list" allowBlank="1" showInputMessage="1" showErrorMessage="1" sqref="D160:G168 D202:G210 D384:G392 D480:G488 D468:G476 D174:G182 D456:G464 D272:G280 D444:G452 D216:G224 D432:G440 D258:G266 D420:G428 D188:G196 D408:G416 D244:G252 D396:G404 D230:G238 D286:G294 D492:G500 G523:AD528 G530:AD535 G537:AD542">
      <formula1>$AH$120:$AH$149</formula1>
    </dataValidation>
    <dataValidation type="list" allowBlank="1" showInputMessage="1" showErrorMessage="1" sqref="H160 AC392 AC389:AC390 AC386:AC387 AC384 Z392 Z389:Z390 Z386:Z387 Z384 W392 W389:W390 W386:W387 W384 T392 T389:T390 T386:T387 T384 Q392 Q389:Q390 Q386:Q387 Q384 N392 N389:N390 N386:N387 N384 K392 K389:K390 K386:K387 K384 H392 H389:H390 H386:H387 AC294 AC288:AC289 Z291:Z292 AC286 Z294 Z288:Z289 W291:W292 Z286 W294 W288:W289 T291:T292 W286 T294 T288:T289 Q291:Q292 T286 Q294 Q288:Q289 N291:N292 Q286 N294 N288:N289 K291:K292 N286 K294 K288:K289 H291:H292 K286 H294 H288:H289 AC277:AC278 H286 AC416 AC413:AC414 AC410:AC411 AC408 Z416 Z413:Z414 Z410:Z411 Z408 W416 W413:W414 W410:W411 W408 T416 T413:T414 T410:T411 T408 Q416 Q413:Q414 Q410:Q411 Q408 N416 N413:N414 N410:N411 N408 K416 K413:K414 K410:K411 K408 H416 H413:H414 H410:H411 H408 H396 AC404 AC398:AC399 Z401:Z402">
      <formula1>$AK$159:$AK$184</formula1>
    </dataValidation>
    <dataValidation type="list" allowBlank="1" showInputMessage="1" showErrorMessage="1" sqref="AC396 Z404 Z398:Z399 W401:W402 Z396 W404 W398:W399 T401:T402 W396 T404 T398:T399 Q401:Q402 T396 Q404 Q398:Q399 N401:N402 Q396 N404 N398:N399 K401:K402 N396 K404 K398:K399 H401:H402 K396 H404 H398:H399 AC291:AC292 AC280 AC274:AC275 Z277:Z278 AC272 Z280 Z274:Z275 W277:W278 Z272 W280 W274:W275 T277:T278 W272 T280 T274:T275 Q277:Q278 T272 Q280 Q274:Q275 N277:N278 Q272 N280 N274:N275 K277:K278 N272 K280 K274:K275 H277:H278 K272 H280 H274:H275 AC263:AC264 H272 K464 AC168 AC165:AC166 AC162:AC163 AC160 Z168 Z165:Z166 Z162:Z163 Z160 W168 W165:W166 W162:W163 W160 T168 T165:T166 T162:T163 T160 Q168 Q165:Q166 Q162:Q163 Q160 N168 N165:N166 N162:N163 N160 K168 K165:K166 K162:K163 K160 H168 H165:H166 H162:H163 AC266 AC260:AC261 Z263:Z264 AC258 Z266 Z260:Z261 W263:W264 Z258">
      <formula1>$AK$159:$AK$184</formula1>
    </dataValidation>
    <dataValidation type="list" allowBlank="1" showInputMessage="1" showErrorMessage="1" sqref="W266 W260:W261 T263:T264 W258 T266 T260:T261 Q263:Q264 T258 Q266 Q260:Q261 N263:N264 Q258 N266 N260:N261 K263:K264 N258 K266 K260:K261 H263:H264 K258 H266 H260:H261 AC249:AC250 H258 AC252 AC246:AC247 Z249:Z250 AC244 Z252 Z246:Z247 W249:W250 Z244 W252 W246:W247 T249:T250 W244 T252 T246:T247 Q249:Q250 T244 Q252 Q246:Q247 N249:N250 Q244 N252 N246:N247 K249:K250 N244 K252 K246:K247 H249:H250 K244 H252 H246:H247 AC235:AC236 H244 AC238 AC232:AC233 Z235:Z236 AC230 Z238 Z232:Z233 W235:W236 Z230 W238 W232:W233 T235:T236 W230 T238 T232:T233 Q235:Q236 T230 Q238 Q232:Q233 N235:N236 Q230 N238 N232:N233 K235:K236 N230 K238 K232:K233 H235:H236 K230 H238 H232:H233 AC221:AC222 H230 AC224 AC218:AC219 Z221:Z222 AC216 Z224 Z218:Z219 W221:W222 Z216 W224 W218:W219 T221:T222 W216">
      <formula1>$AK$159:$AK$184</formula1>
    </dataValidation>
    <dataValidation type="list" allowBlank="1" showInputMessage="1" showErrorMessage="1" sqref="T224 T218:T219 Q221:Q222 T216 Q224 Q218:Q219 N221:N222 Q216 N224 N218:N219 K221:K222 N216 K224 K218:K219 H221:H222 K216 H224 H218:H219 AC207:AC208 H216 AC210 AC204:AC205 Z207:Z208 AC202 Z210 Z204:Z205 W207:W208 Z202 W210 W204:W205 T207:T208 W202 T210 T204:T205 Q207:Q208 T202 Q210 Q204:Q205 N207:N208 Q202 N210 N204:N205 K207:K208 N202 K210 K204:K205 H207:H208 K202 H210 H204:H205 AC179:AC180 H202 AC488 AC482:AC483 Z485:Z486 AC480 Z488 Z482:Z483 W485:W486 Z480 H573 AC578 AC575:AC576 AC573 Z578 Z575:Z576 Z573 W578 W575:W576 W573 T578 T575:T576 T573 Q578 Q575:Q576 Q573 N578 N575:N576 N573 K578 K575:K576 K573 H578 H575:H576 H174 AC182 AC176:AC177 Z179:Z180 AC174 Z182 Z176:Z177 W179:W180 Z174 W182 W176:W177 T179:T180 W174 T182 T176:T177 Q179:Q180">
      <formula1>$AK$159:$AK$184</formula1>
    </dataValidation>
    <dataValidation type="list" allowBlank="1" showInputMessage="1" showErrorMessage="1" sqref="T174 Q182 Q176:Q177 N179:N180 Q174 N182 N176:N177 K179:K180 N174 K182 K176:K177 H179:H180 K174 H182 H176:H177 H492 AC196 AC193:AC194 AC190:AC191 AC188 Z196 Z193:Z194 Z190:Z191 Z188 W196 W193:W194 W190:W191 W188 T196 T193:T194 T190:T191 T188 Q196 Q193:Q194 Q190:Q191 Q188 N196 N193:N194 N190:N191 N188 K196 K193:K194 K190:K191 K188 H196 H193:H194 H190:H191 H188 W488 W482:W483 T485:T486 W480 T488 T482:T483 Q485:Q486 T480 Q488 Q482:Q483 N485:N486 Q480 N488 N482:N483 K485:K486 N480 K488 K482:K483 H485:H486 K480 H488 H482:H483 AC473:AC474 H480 K458:K459 H461:H462 K456 H464 H458:H459 AC461:AC462 H456 H384 AC428 AC422:AC423 Z425:Z426 AC420 Z428 Z422:Z423 W425:W426 Z420 W428 W422:W423 T425:T426 W420 T428 T422:T423 Q425:Q426 T420 Q428 Q422:Q423 N425:N426 Q420">
      <formula1>$AK$159:$AK$184</formula1>
    </dataValidation>
    <dataValidation type="list" allowBlank="1" showInputMessage="1" showErrorMessage="1" sqref="N428 N422:N423 K425:K426 N420 K428 K422:K423 H425:H426 K420 H428 H422:H423 AC401:AC402">
      <formula1>$AK$159:$AK$184</formula1>
    </dataValidation>
    <dataValidation type="list" allowBlank="1" showInputMessage="1" showErrorMessage="1" sqref="J160 AE392 AE389:AE390 AE386:AE387 AE384 AB392 AB389:AB390 AB386:AB387 AB384 Y392 Y389:Y390 Y386:Y387 Y384 V392 V389:V390 V386:V387 V384 S392 S389:S390 S386:S387 S384 P392 P389:P390 P386:P387 P384 M392 M389:M390 M386:M387 M384 J392 J389:J390 J386:J387 AE294 AE288:AE289 AB291:AB292 AE286 AB294 AB288:AB289 Y291:Y292 AB286 Y294 Y288:Y289 V291:V292 Y286 V294 V288:V289 S291:S292 V286 S294 S288:S289 P291:P292 S286 P294 P288:P289 M291:M292 P286 M294 M288:M289 J291:J292 M286 J294 J288:J289 AE277:AE278 J286 AE416 AE413:AE414 AE410:AE411 AE408 AB416 AB413:AB414 AB410:AB411 AB408 Y416 Y413:Y414 Y410:Y411 Y408 V416 V413:V414 V410:V411 V408 S416 S413:S414 S410:S411 S408 P416 P413:P414 P410:P411 P408 M416 M413:M414 M410:M411 M408 J416 J413:J414 J410:J411 J408 J396 AE404 AE398:AE399 AB401:AB402">
      <formula1>$AL$159:$AL$170</formula1>
    </dataValidation>
    <dataValidation type="list" allowBlank="1" showInputMessage="1" showErrorMessage="1" sqref="AE396 AB404 AB398:AB399 Y401:Y402 AB396 Y404 Y398:Y399 V401:V402 Y396 V404 V398:V399 S401:S402 V396 S404 S398:S399 P401:P402 S396 P404 P398:P399 M401:M402 P396 M404 M398:M399 J401:J402 M396 J404 J398:J399 AE291:AE292 AE280 AE274:AE275 AB277:AB278 AE272 AB280 AB274:AB275 Y277:Y278 AB272 Y280 Y274:Y275 V277:V278 Y272 V280 V274:V275 S277:S278 V272 S280 S274:S275 P277:P278 S272 P280 P274:P275 M277:M278 P272 M280 M274:M275 J277:J278 M272 J280 J274:J275 AE263:AE264 J272 M464 AE168 AE165:AE166 AE162:AE163 AE160 AB168 AB165:AB166 AB162:AB163 AB160 Y168 Y165:Y166 Y162:Y163 Y160 V168 V165:V166 V162:V163 V160 S168 S165:S166 S162:S163 S160 P168 P165:P166 P162:P163 P160 M168 M165:M166 M162:M163 M160 J168 J165:J166 J162:J163 AE266 AE260:AE261 AB263:AB264 AE258 AB266 AB260:AB261 Y263:Y264 AB258">
      <formula1>$AL$159:$AL$170</formula1>
    </dataValidation>
    <dataValidation type="list" allowBlank="1" showInputMessage="1" showErrorMessage="1" sqref="Y266 Y260:Y261 V263:V264 Y258 V266 V260:V261 S263:S264 V258 S266 S260:S261 P263:P264 S258 P266 P260:P261 M263:M264 P258 M266 M260:M261 J263:J264 M258 J266 J260:J261 AE249:AE250 J258 AE252 AE246:AE247 AB249:AB250 AE244 AB252 AB246:AB247 Y249:Y250 AB244 Y252 Y246:Y247 V249:V250 Y244 V252 V246:V247 S249:S250 V244 S252 S246:S247 P249:P250 S244 P252 P246:P247 M249:M250 P244 M252 M246:M247 J249:J250 M244 J252 J246:J247 AE235:AE236 J244 AE238 AE232:AE233 AB235:AB236 AE230 AB238 AB232:AB233 Y235:Y236 AB230 Y238 Y232:Y233 V235:V236 Y230 V238 V232:V233 S235:S236 V230 S238 S232:S233 P235:P236 S230 P238 P232:P233 M235:M236 P230 M238 M232:M233 J235:J236 M230 J238 J232:J233 AE221:AE222 J230 AE224 AE218:AE219 AB221:AB222 AE216 AB224 AB218:AB219 Y221:Y222 AB216 Y224 Y218:Y219 V221:V222 Y216">
      <formula1>$AL$159:$AL$170</formula1>
    </dataValidation>
    <dataValidation type="list" allowBlank="1" showInputMessage="1" showErrorMessage="1" sqref="V224 V218:V219 S221:S222 V216 S224 S218:S219 P221:P222 S216 P224 P218:P219 M221:M222 P216 M224 M218:M219 J221:J222 M216 J224 J218:J219 AE207:AE208 J216 AE210 AE204:AE205 AB207:AB208 AE202 AB210 AB204:AB205 Y207:Y208 AB202 Y210 Y204:Y205 V207:V208 Y202 V210 V204:V205 S207:S208 V202 S210 S204:S205 P207:P208 S202 P210 P204:P205 M207:M208 P202 M210 M204:M205 J207:J208 M202 J210 J204:J205 AE179:AE180 J202 AE488 AE482:AE483 AB485:AB486 AE480 AB488 AB482:AB483 Y485:Y486 AB480 J573 AE578 AE575:AE576 AE573 AB578 AB575:AB576 AB573 Y578 Y575:Y576 Y573 V578 V575:V576 V573 S578 S575:S576 S573 P578 P575:P576 P573 M578 M575:M576 M573 J578 J575:J576 J174 AE182 AE176:AE177 AB179:AB180 AE174 AB182 AB176:AB177 Y179:Y180 AB174 Y182 Y176:Y177 V179:V180 Y174 V182 V176:V177 S179:S180">
      <formula1>$AL$159:$AL$170</formula1>
    </dataValidation>
    <dataValidation type="list" allowBlank="1" showInputMessage="1" showErrorMessage="1" sqref="V174 S182 S176:S177 P179:P180 S174 P182 P176:P177 M179:M180 P174 M182 M176:M177 J179:J180 M174 J182 J176:J177 J492 AE196 AE193:AE194 AE190:AE191 AE188 AB196 AB193:AB194 AB190:AB191 AB188 Y196 Y193:Y194 Y190:Y191 Y188 V196 V193:V194 V190:V191 V188 S196 S193:S194 S190:S191 S188 P196 P193:P194 P190:P191 P188 M196 M193:M194 M190:M191 M188 J196 J193:J194 J190:J191 J188 Y488 Y482:Y483 V485:V486 Y480 V488 V482:V483 S485:S486 V480 S488 S482:S483 P485:P486 S480 P488 P482:P483 M485:M486 P480 M488 M482:M483 J485:J486 M480 J488 J482:J483 AE473:AE474 J480 M458:M459 J461:J462 M456 J464 J458:J459 AE461:AE462 J456 J384 AE428 AE422:AE423 AB425:AB426 AE420 AB428 AB422:AB423 Y425:Y426 AB420 Y428 Y422:Y423 V425:V426 Y420 V428 V422:V423 S425:S426 V420 S428 S422:S423 P425:P426 S420">
      <formula1>$AL$159:$AL$170</formula1>
    </dataValidation>
    <dataValidation type="list" allowBlank="1" showInputMessage="1" showErrorMessage="1" sqref="P428 P422:P423 M425:M426 P420 M428 M422:M423 J425:J426 M420 J428 J422:J423 AE401:AE402">
      <formula1>$AL$159:$AL$170</formula1>
    </dataValidation>
    <dataValidation allowBlank="1" showInputMessage="1" showErrorMessage="1" imeMode="halfKatakana" sqref="G547:O547 G549:O549"/>
  </dataValidations>
  <hyperlinks>
    <hyperlink ref="F375" r:id="rId1" display="iryokino@pref.ishikawa.lg.jp"/>
  </hyperlinks>
  <printOptions/>
  <pageMargins left="0.7480314960629921" right="0.2362204724409449" top="0.3937007874015748" bottom="0.3937007874015748" header="0.1968503937007874" footer="0.1968503937007874"/>
  <pageSetup horizontalDpi="600" verticalDpi="600" orientation="portrait" paperSize="9" scale="96" r:id="rId4"/>
  <headerFooter alignWithMargins="0">
    <oddFooter>&amp;C&amp;P/&amp;N</oddFooter>
  </headerFooter>
  <rowBreaks count="31" manualBreakCount="31">
    <brk id="34" max="28" man="1"/>
    <brk id="35" max="28" man="1"/>
    <brk id="93" max="31" man="1"/>
    <brk id="149" max="28" man="1"/>
    <brk id="171" max="28" man="1"/>
    <brk id="213" max="28" man="1"/>
    <brk id="255" max="28" man="1"/>
    <brk id="297" max="28" man="1"/>
    <brk id="350" max="28" man="1"/>
    <brk id="393" max="28" man="1"/>
    <brk id="429" max="28" man="1"/>
    <brk id="465" max="28" man="1"/>
    <brk id="501" max="28" man="1"/>
    <brk id="552" max="31" man="1"/>
    <brk id="598" max="31" man="1"/>
    <brk id="650" max="31" man="1"/>
    <brk id="713" max="31" man="1"/>
    <brk id="770" max="31" man="1"/>
    <brk id="844" max="31" man="1"/>
    <brk id="951" max="31" man="1"/>
    <brk id="1026" max="31" man="1"/>
    <brk id="1101" max="31" man="1"/>
    <brk id="1178" max="31" man="1"/>
    <brk id="1253" max="31" man="1"/>
    <brk id="1328" max="31" man="1"/>
    <brk id="1392" max="31" man="1"/>
    <brk id="1463" max="31" man="1"/>
    <brk id="1537" max="31" man="1"/>
    <brk id="1604" max="31" man="1"/>
    <brk id="1648" max="31" man="1"/>
    <brk id="1713" max="31" man="1"/>
  </rowBreaks>
  <drawing r:id="rId3"/>
  <legacyDrawing r:id="rId2"/>
</worksheet>
</file>

<file path=xl/worksheets/sheet2.xml><?xml version="1.0" encoding="utf-8"?>
<worksheet xmlns="http://schemas.openxmlformats.org/spreadsheetml/2006/main" xmlns:r="http://schemas.openxmlformats.org/officeDocument/2006/relationships">
  <dimension ref="A1:GP40"/>
  <sheetViews>
    <sheetView zoomScalePageLayoutView="0" workbookViewId="0" topLeftCell="A1">
      <selection activeCell="A1" sqref="A1"/>
    </sheetView>
  </sheetViews>
  <sheetFormatPr defaultColWidth="9.00390625" defaultRowHeight="13.5"/>
  <sheetData>
    <row r="1" spans="1:17" s="1" customFormat="1" ht="13.5">
      <c r="A1" s="1" t="s">
        <v>73</v>
      </c>
      <c r="B1" s="1" t="s">
        <v>74</v>
      </c>
      <c r="F1" s="1" t="s">
        <v>75</v>
      </c>
      <c r="H1" s="1" t="s">
        <v>76</v>
      </c>
      <c r="I1" s="1" t="s">
        <v>77</v>
      </c>
      <c r="M1" s="1" t="s">
        <v>78</v>
      </c>
      <c r="Q1" s="1" t="s">
        <v>79</v>
      </c>
    </row>
    <row r="2" spans="1:18" ht="13.5">
      <c r="A2">
        <f>'調査票'!R33</f>
        <v>0</v>
      </c>
      <c r="B2">
        <f>'調査票'!D44</f>
        <v>0</v>
      </c>
      <c r="C2">
        <f>'調査票'!D48</f>
        <v>0</v>
      </c>
      <c r="D2">
        <f>'調査票'!D52</f>
        <v>0</v>
      </c>
      <c r="E2">
        <f>'調査票'!D56</f>
        <v>0</v>
      </c>
      <c r="F2">
        <f>'調査票'!D66</f>
        <v>0</v>
      </c>
      <c r="G2">
        <f>'調査票'!G68</f>
        <v>0</v>
      </c>
      <c r="H2">
        <f>'調査票'!D78</f>
        <v>0</v>
      </c>
      <c r="I2">
        <f>'調査票'!D88</f>
        <v>0</v>
      </c>
      <c r="J2">
        <f>'調査票'!D92</f>
        <v>0</v>
      </c>
      <c r="K2">
        <f>'調査票'!F96</f>
        <v>0</v>
      </c>
      <c r="L2" s="41">
        <f>'調査票'!I96</f>
        <v>0</v>
      </c>
      <c r="M2">
        <f>'調査票'!H106</f>
        <v>0</v>
      </c>
      <c r="N2">
        <f>'調査票'!H108</f>
        <v>0</v>
      </c>
      <c r="O2">
        <f>'調査票'!H110</f>
        <v>0</v>
      </c>
      <c r="P2">
        <f>'調査票'!H112</f>
        <v>0</v>
      </c>
      <c r="Q2" t="str">
        <f>'調査票'!AH150</f>
        <v>@@@@@@@@@@@@@@@@@@@@@@@@@@@@@</v>
      </c>
      <c r="R2" s="1" t="s">
        <v>73</v>
      </c>
    </row>
    <row r="3" ht="13.5">
      <c r="A3" s="1" t="s">
        <v>73</v>
      </c>
    </row>
    <row r="4" spans="1:8" ht="13.5">
      <c r="A4" s="1" t="s">
        <v>73</v>
      </c>
      <c r="B4" s="1" t="s">
        <v>80</v>
      </c>
      <c r="C4" s="1"/>
      <c r="D4" s="1"/>
      <c r="E4" s="1"/>
      <c r="F4" s="1"/>
      <c r="G4" s="1"/>
      <c r="H4" s="1"/>
    </row>
    <row r="5" spans="1:198" s="39" customFormat="1" ht="13.5">
      <c r="A5" s="39" t="str">
        <f>'調査票'!AH168</f>
        <v>@@@@@@@@@@@@@@@@@</v>
      </c>
      <c r="B5" s="39">
        <f>'調査票'!H160</f>
        <v>0</v>
      </c>
      <c r="C5" s="39">
        <f>'調査票'!J160</f>
        <v>0</v>
      </c>
      <c r="D5" s="39">
        <f>'調査票'!H162</f>
        <v>0</v>
      </c>
      <c r="E5" s="39">
        <f>'調査票'!J162</f>
        <v>0</v>
      </c>
      <c r="F5" s="39">
        <f>'調査票'!H163</f>
        <v>0</v>
      </c>
      <c r="G5" s="39">
        <f>'調査票'!J163</f>
        <v>0</v>
      </c>
      <c r="H5" s="39">
        <f>'調査票'!H165</f>
        <v>0</v>
      </c>
      <c r="I5" s="39">
        <f>'調査票'!J165</f>
        <v>0</v>
      </c>
      <c r="J5" s="39">
        <f>'調査票'!H166</f>
        <v>0</v>
      </c>
      <c r="K5" s="39">
        <f>'調査票'!J166</f>
        <v>0</v>
      </c>
      <c r="L5" s="39">
        <f>'調査票'!H168</f>
        <v>0</v>
      </c>
      <c r="M5" s="39">
        <f>'調査票'!J168</f>
        <v>0</v>
      </c>
      <c r="N5" s="39">
        <f>'調査票'!K160</f>
        <v>0</v>
      </c>
      <c r="O5" s="39">
        <f>'調査票'!M160</f>
        <v>0</v>
      </c>
      <c r="P5" s="39">
        <f>'調査票'!K162</f>
        <v>0</v>
      </c>
      <c r="Q5" s="39">
        <f>'調査票'!M162</f>
        <v>0</v>
      </c>
      <c r="R5" s="39">
        <f>'調査票'!K163</f>
        <v>0</v>
      </c>
      <c r="S5" s="39">
        <f>'調査票'!M163</f>
        <v>0</v>
      </c>
      <c r="T5" s="39">
        <f>'調査票'!K165</f>
        <v>0</v>
      </c>
      <c r="U5" s="39">
        <f>'調査票'!M165</f>
        <v>0</v>
      </c>
      <c r="V5" s="39">
        <f>'調査票'!K166</f>
        <v>0</v>
      </c>
      <c r="W5" s="39">
        <f>'調査票'!M166</f>
        <v>0</v>
      </c>
      <c r="X5" s="39">
        <f>'調査票'!K168</f>
        <v>0</v>
      </c>
      <c r="Y5" s="39">
        <f>'調査票'!M168</f>
        <v>0</v>
      </c>
      <c r="Z5" s="39">
        <f>'調査票'!N160</f>
        <v>0</v>
      </c>
      <c r="AA5" s="39">
        <f>'調査票'!P160</f>
        <v>0</v>
      </c>
      <c r="AB5" s="39">
        <f>'調査票'!N162</f>
        <v>0</v>
      </c>
      <c r="AC5" s="39">
        <f>'調査票'!P162</f>
        <v>0</v>
      </c>
      <c r="AD5" s="39">
        <f>'調査票'!N163</f>
        <v>0</v>
      </c>
      <c r="AE5" s="39">
        <f>'調査票'!P163</f>
        <v>0</v>
      </c>
      <c r="AF5" s="39">
        <f>'調査票'!N165</f>
        <v>0</v>
      </c>
      <c r="AG5" s="39">
        <f>'調査票'!P165</f>
        <v>0</v>
      </c>
      <c r="AH5" s="39">
        <f>'調査票'!N166</f>
        <v>0</v>
      </c>
      <c r="AI5" s="39">
        <f>'調査票'!P166</f>
        <v>0</v>
      </c>
      <c r="AJ5" s="39">
        <f>'調査票'!N168</f>
        <v>0</v>
      </c>
      <c r="AK5" s="39">
        <f>'調査票'!P168</f>
        <v>0</v>
      </c>
      <c r="AL5" s="39">
        <f>'調査票'!Q160</f>
        <v>0</v>
      </c>
      <c r="AM5" s="39">
        <f>'調査票'!S160</f>
        <v>0</v>
      </c>
      <c r="AN5" s="39">
        <f>'調査票'!Q162</f>
        <v>0</v>
      </c>
      <c r="AO5" s="39">
        <f>'調査票'!S162</f>
        <v>0</v>
      </c>
      <c r="AP5" s="39">
        <f>'調査票'!Q163</f>
        <v>0</v>
      </c>
      <c r="AQ5" s="39">
        <f>'調査票'!S163</f>
        <v>0</v>
      </c>
      <c r="AR5" s="39">
        <f>'調査票'!Q165</f>
        <v>0</v>
      </c>
      <c r="AS5" s="39">
        <f>'調査票'!S165</f>
        <v>0</v>
      </c>
      <c r="AT5" s="39">
        <f>'調査票'!Q166</f>
        <v>0</v>
      </c>
      <c r="AU5" s="39">
        <f>'調査票'!S166</f>
        <v>0</v>
      </c>
      <c r="AV5" s="39">
        <f>'調査票'!Q168</f>
        <v>0</v>
      </c>
      <c r="AW5" s="39">
        <f>'調査票'!S168</f>
        <v>0</v>
      </c>
      <c r="AX5" s="39">
        <f>'調査票'!T160</f>
        <v>0</v>
      </c>
      <c r="AY5" s="39">
        <f>'調査票'!V160</f>
        <v>0</v>
      </c>
      <c r="AZ5" s="39">
        <f>'調査票'!T162</f>
        <v>0</v>
      </c>
      <c r="BA5" s="39">
        <f>'調査票'!V162</f>
        <v>0</v>
      </c>
      <c r="BB5" s="39">
        <f>'調査票'!T163</f>
        <v>0</v>
      </c>
      <c r="BC5" s="39">
        <f>'調査票'!V163</f>
        <v>0</v>
      </c>
      <c r="BD5" s="39">
        <f>'調査票'!T165</f>
        <v>0</v>
      </c>
      <c r="BE5" s="39">
        <f>'調査票'!V165</f>
        <v>0</v>
      </c>
      <c r="BF5" s="39">
        <f>'調査票'!T166</f>
        <v>0</v>
      </c>
      <c r="BG5" s="39">
        <f>'調査票'!V166</f>
        <v>0</v>
      </c>
      <c r="BH5" s="39">
        <f>'調査票'!T168</f>
        <v>0</v>
      </c>
      <c r="BI5" s="39">
        <f>'調査票'!V168</f>
        <v>0</v>
      </c>
      <c r="BJ5" s="39">
        <f>'調査票'!W160</f>
        <v>0</v>
      </c>
      <c r="BK5" s="39">
        <f>'調査票'!Y160</f>
        <v>0</v>
      </c>
      <c r="BL5" s="39">
        <f>'調査票'!W162</f>
        <v>0</v>
      </c>
      <c r="BM5" s="39">
        <f>'調査票'!Y162</f>
        <v>0</v>
      </c>
      <c r="BN5" s="39">
        <f>'調査票'!W163</f>
        <v>0</v>
      </c>
      <c r="BO5" s="39">
        <f>'調査票'!Y163</f>
        <v>0</v>
      </c>
      <c r="BP5" s="39">
        <f>'調査票'!W165</f>
        <v>0</v>
      </c>
      <c r="BQ5" s="39">
        <f>'調査票'!Y165</f>
        <v>0</v>
      </c>
      <c r="BR5" s="39">
        <f>'調査票'!W166</f>
        <v>0</v>
      </c>
      <c r="BS5" s="39">
        <f>'調査票'!Y166</f>
        <v>0</v>
      </c>
      <c r="BT5" s="39">
        <f>'調査票'!W168</f>
        <v>0</v>
      </c>
      <c r="BU5" s="39">
        <f>'調査票'!Y168</f>
        <v>0</v>
      </c>
      <c r="BV5" s="39">
        <f>'調査票'!Z160</f>
        <v>0</v>
      </c>
      <c r="BW5" s="39">
        <f>'調査票'!AB160</f>
        <v>0</v>
      </c>
      <c r="BX5" s="39">
        <f>'調査票'!Z162</f>
        <v>0</v>
      </c>
      <c r="BY5" s="39">
        <f>'調査票'!AB162</f>
        <v>0</v>
      </c>
      <c r="BZ5" s="39">
        <f>'調査票'!Z163</f>
        <v>0</v>
      </c>
      <c r="CA5" s="39">
        <f>'調査票'!AB163</f>
        <v>0</v>
      </c>
      <c r="CB5" s="39">
        <f>'調査票'!Z165</f>
        <v>0</v>
      </c>
      <c r="CC5" s="39">
        <f>'調査票'!AB165</f>
        <v>0</v>
      </c>
      <c r="CD5" s="39">
        <f>'調査票'!Z166</f>
        <v>0</v>
      </c>
      <c r="CE5" s="39">
        <f>'調査票'!AB166</f>
        <v>0</v>
      </c>
      <c r="CF5" s="39">
        <f>'調査票'!Z168</f>
        <v>0</v>
      </c>
      <c r="CG5" s="39">
        <f>'調査票'!AB168</f>
        <v>0</v>
      </c>
      <c r="CH5" s="39">
        <f>'調査票'!AC160</f>
        <v>0</v>
      </c>
      <c r="CI5" s="39">
        <f>'調査票'!AE160</f>
        <v>0</v>
      </c>
      <c r="CJ5" s="39">
        <f>'調査票'!AC162</f>
        <v>0</v>
      </c>
      <c r="CK5" s="39">
        <f>'調査票'!AE162</f>
        <v>0</v>
      </c>
      <c r="CL5" s="39">
        <f>'調査票'!AC163</f>
        <v>0</v>
      </c>
      <c r="CM5" s="39">
        <f>'調査票'!AE163</f>
        <v>0</v>
      </c>
      <c r="CN5" s="39">
        <f>'調査票'!AC165</f>
        <v>0</v>
      </c>
      <c r="CO5" s="39">
        <f>'調査票'!AE165</f>
        <v>0</v>
      </c>
      <c r="CP5" s="39">
        <f>'調査票'!AC166</f>
        <v>0</v>
      </c>
      <c r="CQ5" s="39">
        <f>'調査票'!AE166</f>
        <v>0</v>
      </c>
      <c r="CR5" s="39">
        <f>'調査票'!AC168</f>
        <v>0</v>
      </c>
      <c r="CS5" s="39">
        <f>'調査票'!AE168</f>
        <v>0</v>
      </c>
      <c r="CT5" s="39">
        <f>'調査票'!F170</f>
        <v>0</v>
      </c>
      <c r="CU5" s="40" t="s">
        <v>73</v>
      </c>
      <c r="GP5" s="40"/>
    </row>
    <row r="6" spans="1:198" s="39" customFormat="1" ht="13.5">
      <c r="A6" s="39" t="str">
        <f>'調査票'!AH182</f>
        <v>@@@@@@@@@@@@@@@@@</v>
      </c>
      <c r="B6" s="39">
        <f>'調査票'!H174</f>
        <v>0</v>
      </c>
      <c r="C6" s="39">
        <f>'調査票'!J174</f>
        <v>0</v>
      </c>
      <c r="D6" s="39">
        <f>'調査票'!H176</f>
        <v>0</v>
      </c>
      <c r="E6" s="39">
        <f>'調査票'!J176</f>
        <v>0</v>
      </c>
      <c r="F6" s="39">
        <f>'調査票'!H177</f>
        <v>0</v>
      </c>
      <c r="G6" s="39">
        <f>'調査票'!J177</f>
        <v>0</v>
      </c>
      <c r="H6" s="39">
        <f>'調査票'!H179</f>
        <v>0</v>
      </c>
      <c r="I6" s="39">
        <f>'調査票'!J179</f>
        <v>0</v>
      </c>
      <c r="J6" s="39">
        <f>'調査票'!H180</f>
        <v>0</v>
      </c>
      <c r="K6" s="39">
        <f>'調査票'!J180</f>
        <v>0</v>
      </c>
      <c r="L6" s="39">
        <f>'調査票'!H182</f>
        <v>0</v>
      </c>
      <c r="M6" s="39">
        <f>'調査票'!J182</f>
        <v>0</v>
      </c>
      <c r="N6" s="39">
        <f>'調査票'!K174</f>
        <v>0</v>
      </c>
      <c r="O6" s="39">
        <f>'調査票'!M174</f>
        <v>0</v>
      </c>
      <c r="P6" s="39">
        <f>'調査票'!K176</f>
        <v>0</v>
      </c>
      <c r="Q6" s="39">
        <f>'調査票'!M176</f>
        <v>0</v>
      </c>
      <c r="R6" s="39">
        <f>'調査票'!K177</f>
        <v>0</v>
      </c>
      <c r="S6" s="39">
        <f>'調査票'!M177</f>
        <v>0</v>
      </c>
      <c r="T6" s="39">
        <f>'調査票'!K179</f>
        <v>0</v>
      </c>
      <c r="U6" s="39">
        <f>'調査票'!M179</f>
        <v>0</v>
      </c>
      <c r="V6" s="39">
        <f>'調査票'!K180</f>
        <v>0</v>
      </c>
      <c r="W6" s="39">
        <f>'調査票'!M180</f>
        <v>0</v>
      </c>
      <c r="X6" s="39">
        <f>'調査票'!K182</f>
        <v>0</v>
      </c>
      <c r="Y6" s="39">
        <f>'調査票'!M182</f>
        <v>0</v>
      </c>
      <c r="Z6" s="39">
        <f>'調査票'!N174</f>
        <v>0</v>
      </c>
      <c r="AA6" s="39">
        <f>'調査票'!P174</f>
        <v>0</v>
      </c>
      <c r="AB6" s="39">
        <f>'調査票'!N176</f>
        <v>0</v>
      </c>
      <c r="AC6" s="39">
        <f>'調査票'!P176</f>
        <v>0</v>
      </c>
      <c r="AD6" s="39">
        <f>'調査票'!N177</f>
        <v>0</v>
      </c>
      <c r="AE6" s="39">
        <f>'調査票'!P177</f>
        <v>0</v>
      </c>
      <c r="AF6" s="39">
        <f>'調査票'!N179</f>
        <v>0</v>
      </c>
      <c r="AG6" s="39">
        <f>'調査票'!P179</f>
        <v>0</v>
      </c>
      <c r="AH6" s="39">
        <f>'調査票'!N180</f>
        <v>0</v>
      </c>
      <c r="AI6" s="39">
        <f>'調査票'!P180</f>
        <v>0</v>
      </c>
      <c r="AJ6" s="39">
        <f>'調査票'!N182</f>
        <v>0</v>
      </c>
      <c r="AK6" s="39">
        <f>'調査票'!P182</f>
        <v>0</v>
      </c>
      <c r="AL6" s="39">
        <f>'調査票'!Q174</f>
        <v>0</v>
      </c>
      <c r="AM6" s="39">
        <f>'調査票'!S174</f>
        <v>0</v>
      </c>
      <c r="AN6" s="39">
        <f>'調査票'!Q176</f>
        <v>0</v>
      </c>
      <c r="AO6" s="39">
        <f>'調査票'!S176</f>
        <v>0</v>
      </c>
      <c r="AP6" s="39">
        <f>'調査票'!Q177</f>
        <v>0</v>
      </c>
      <c r="AQ6" s="39">
        <f>'調査票'!S177</f>
        <v>0</v>
      </c>
      <c r="AR6" s="39">
        <f>'調査票'!Q179</f>
        <v>0</v>
      </c>
      <c r="AS6" s="39">
        <f>'調査票'!S179</f>
        <v>0</v>
      </c>
      <c r="AT6" s="39">
        <f>'調査票'!Q180</f>
        <v>0</v>
      </c>
      <c r="AU6" s="39">
        <f>'調査票'!S180</f>
        <v>0</v>
      </c>
      <c r="AV6" s="39">
        <f>'調査票'!Q182</f>
        <v>0</v>
      </c>
      <c r="AW6" s="39">
        <f>'調査票'!S182</f>
        <v>0</v>
      </c>
      <c r="AX6" s="39">
        <f>'調査票'!T174</f>
        <v>0</v>
      </c>
      <c r="AY6" s="39">
        <f>'調査票'!V174</f>
        <v>0</v>
      </c>
      <c r="AZ6" s="39">
        <f>'調査票'!T176</f>
        <v>0</v>
      </c>
      <c r="BA6" s="39">
        <f>'調査票'!V176</f>
        <v>0</v>
      </c>
      <c r="BB6" s="39">
        <f>'調査票'!T177</f>
        <v>0</v>
      </c>
      <c r="BC6" s="39">
        <f>'調査票'!V177</f>
        <v>0</v>
      </c>
      <c r="BD6" s="39">
        <f>'調査票'!T179</f>
        <v>0</v>
      </c>
      <c r="BE6" s="39">
        <f>'調査票'!V179</f>
        <v>0</v>
      </c>
      <c r="BF6" s="39">
        <f>'調査票'!T180</f>
        <v>0</v>
      </c>
      <c r="BG6" s="39">
        <f>'調査票'!V180</f>
        <v>0</v>
      </c>
      <c r="BH6" s="39">
        <f>'調査票'!T182</f>
        <v>0</v>
      </c>
      <c r="BI6" s="39">
        <f>'調査票'!V182</f>
        <v>0</v>
      </c>
      <c r="BJ6" s="39">
        <f>'調査票'!W174</f>
        <v>0</v>
      </c>
      <c r="BK6" s="39">
        <f>'調査票'!Y174</f>
        <v>0</v>
      </c>
      <c r="BL6" s="39">
        <f>'調査票'!W176</f>
        <v>0</v>
      </c>
      <c r="BM6" s="39">
        <f>'調査票'!Y176</f>
        <v>0</v>
      </c>
      <c r="BN6" s="39">
        <f>'調査票'!W177</f>
        <v>0</v>
      </c>
      <c r="BO6" s="39">
        <f>'調査票'!Y177</f>
        <v>0</v>
      </c>
      <c r="BP6" s="39">
        <f>'調査票'!W179</f>
        <v>0</v>
      </c>
      <c r="BQ6" s="39">
        <f>'調査票'!Y179</f>
        <v>0</v>
      </c>
      <c r="BR6" s="39">
        <f>'調査票'!W180</f>
        <v>0</v>
      </c>
      <c r="BS6" s="39">
        <f>'調査票'!Y180</f>
        <v>0</v>
      </c>
      <c r="BT6" s="39">
        <f>'調査票'!W182</f>
        <v>0</v>
      </c>
      <c r="BU6" s="39">
        <f>'調査票'!Y182</f>
        <v>0</v>
      </c>
      <c r="BV6" s="39">
        <f>'調査票'!Z174</f>
        <v>0</v>
      </c>
      <c r="BW6" s="39">
        <f>'調査票'!AB174</f>
        <v>0</v>
      </c>
      <c r="BX6" s="39">
        <f>'調査票'!Z176</f>
        <v>0</v>
      </c>
      <c r="BY6" s="39">
        <f>'調査票'!AB176</f>
        <v>0</v>
      </c>
      <c r="BZ6" s="39">
        <f>'調査票'!Z177</f>
        <v>0</v>
      </c>
      <c r="CA6" s="39">
        <f>'調査票'!AB177</f>
        <v>0</v>
      </c>
      <c r="CB6" s="39">
        <f>'調査票'!Z179</f>
        <v>0</v>
      </c>
      <c r="CC6" s="39">
        <f>'調査票'!AB179</f>
        <v>0</v>
      </c>
      <c r="CD6" s="39">
        <f>'調査票'!Z180</f>
        <v>0</v>
      </c>
      <c r="CE6" s="39">
        <f>'調査票'!AB180</f>
        <v>0</v>
      </c>
      <c r="CF6" s="39">
        <f>'調査票'!Z182</f>
        <v>0</v>
      </c>
      <c r="CG6" s="39">
        <f>'調査票'!AB182</f>
        <v>0</v>
      </c>
      <c r="CH6" s="39">
        <f>'調査票'!AC174</f>
        <v>0</v>
      </c>
      <c r="CI6" s="39">
        <f>'調査票'!AE174</f>
        <v>0</v>
      </c>
      <c r="CJ6" s="39">
        <f>'調査票'!AC176</f>
        <v>0</v>
      </c>
      <c r="CK6" s="39">
        <f>'調査票'!AE176</f>
        <v>0</v>
      </c>
      <c r="CL6" s="39">
        <f>'調査票'!AC177</f>
        <v>0</v>
      </c>
      <c r="CM6" s="39">
        <f>'調査票'!AE177</f>
        <v>0</v>
      </c>
      <c r="CN6" s="39">
        <f>'調査票'!AC179</f>
        <v>0</v>
      </c>
      <c r="CO6" s="39">
        <f>'調査票'!AE179</f>
        <v>0</v>
      </c>
      <c r="CP6" s="39">
        <f>'調査票'!AC180</f>
        <v>0</v>
      </c>
      <c r="CQ6" s="39">
        <f>'調査票'!AE180</f>
        <v>0</v>
      </c>
      <c r="CR6" s="39">
        <f>'調査票'!AC182</f>
        <v>0</v>
      </c>
      <c r="CS6" s="39">
        <f>'調査票'!AE182</f>
        <v>0</v>
      </c>
      <c r="CT6" s="39">
        <f>'調査票'!F184</f>
        <v>0</v>
      </c>
      <c r="CU6" s="40" t="s">
        <v>73</v>
      </c>
      <c r="GP6" s="40"/>
    </row>
    <row r="7" spans="1:198" s="39" customFormat="1" ht="13.5">
      <c r="A7" s="39" t="str">
        <f>'調査票'!AH196</f>
        <v>@@@@@@@@@@@@@@@@@</v>
      </c>
      <c r="B7" s="39">
        <f>'調査票'!H188</f>
        <v>0</v>
      </c>
      <c r="C7" s="39">
        <f>'調査票'!J188</f>
        <v>0</v>
      </c>
      <c r="D7" s="39">
        <f>'調査票'!H190</f>
        <v>0</v>
      </c>
      <c r="E7" s="39">
        <f>'調査票'!J190</f>
        <v>0</v>
      </c>
      <c r="F7" s="39">
        <f>'調査票'!H191</f>
        <v>0</v>
      </c>
      <c r="G7" s="39">
        <f>'調査票'!J191</f>
        <v>0</v>
      </c>
      <c r="H7" s="39">
        <f>'調査票'!H193</f>
        <v>0</v>
      </c>
      <c r="I7" s="39">
        <f>'調査票'!J193</f>
        <v>0</v>
      </c>
      <c r="J7" s="39">
        <f>'調査票'!H194</f>
        <v>0</v>
      </c>
      <c r="K7" s="39">
        <f>'調査票'!J194</f>
        <v>0</v>
      </c>
      <c r="L7" s="39">
        <f>'調査票'!H196</f>
        <v>0</v>
      </c>
      <c r="M7" s="39">
        <f>'調査票'!J196</f>
        <v>0</v>
      </c>
      <c r="N7" s="39">
        <f>'調査票'!K188</f>
        <v>0</v>
      </c>
      <c r="O7" s="39">
        <f>'調査票'!M188</f>
        <v>0</v>
      </c>
      <c r="P7" s="39">
        <f>'調査票'!K190</f>
        <v>0</v>
      </c>
      <c r="Q7" s="39">
        <f>'調査票'!M190</f>
        <v>0</v>
      </c>
      <c r="R7" s="39">
        <f>'調査票'!K191</f>
        <v>0</v>
      </c>
      <c r="S7" s="39">
        <f>'調査票'!M191</f>
        <v>0</v>
      </c>
      <c r="T7" s="39">
        <f>'調査票'!K193</f>
        <v>0</v>
      </c>
      <c r="U7" s="39">
        <f>'調査票'!M193</f>
        <v>0</v>
      </c>
      <c r="V7" s="39">
        <f>'調査票'!K194</f>
        <v>0</v>
      </c>
      <c r="W7" s="39">
        <f>'調査票'!M194</f>
        <v>0</v>
      </c>
      <c r="X7" s="39">
        <f>'調査票'!K196</f>
        <v>0</v>
      </c>
      <c r="Y7" s="39">
        <f>'調査票'!M196</f>
        <v>0</v>
      </c>
      <c r="Z7" s="39">
        <f>'調査票'!N188</f>
        <v>0</v>
      </c>
      <c r="AA7" s="39">
        <f>'調査票'!P188</f>
        <v>0</v>
      </c>
      <c r="AB7" s="39">
        <f>'調査票'!N190</f>
        <v>0</v>
      </c>
      <c r="AC7" s="39">
        <f>'調査票'!P190</f>
        <v>0</v>
      </c>
      <c r="AD7" s="39">
        <f>'調査票'!N191</f>
        <v>0</v>
      </c>
      <c r="AE7" s="39">
        <f>'調査票'!P191</f>
        <v>0</v>
      </c>
      <c r="AF7" s="39">
        <f>'調査票'!N193</f>
        <v>0</v>
      </c>
      <c r="AG7" s="39">
        <f>'調査票'!P193</f>
        <v>0</v>
      </c>
      <c r="AH7" s="39">
        <f>'調査票'!N194</f>
        <v>0</v>
      </c>
      <c r="AI7" s="39">
        <f>'調査票'!P194</f>
        <v>0</v>
      </c>
      <c r="AJ7" s="39">
        <f>'調査票'!N196</f>
        <v>0</v>
      </c>
      <c r="AK7" s="39">
        <f>'調査票'!P196</f>
        <v>0</v>
      </c>
      <c r="AL7" s="39">
        <f>'調査票'!Q188</f>
        <v>0</v>
      </c>
      <c r="AM7" s="39">
        <f>'調査票'!S188</f>
        <v>0</v>
      </c>
      <c r="AN7" s="39">
        <f>'調査票'!Q190</f>
        <v>0</v>
      </c>
      <c r="AO7" s="39">
        <f>'調査票'!S190</f>
        <v>0</v>
      </c>
      <c r="AP7" s="39">
        <f>'調査票'!Q191</f>
        <v>0</v>
      </c>
      <c r="AQ7" s="39">
        <f>'調査票'!S191</f>
        <v>0</v>
      </c>
      <c r="AR7" s="39">
        <f>'調査票'!Q193</f>
        <v>0</v>
      </c>
      <c r="AS7" s="39">
        <f>'調査票'!S193</f>
        <v>0</v>
      </c>
      <c r="AT7" s="39">
        <f>'調査票'!Q194</f>
        <v>0</v>
      </c>
      <c r="AU7" s="39">
        <f>'調査票'!S194</f>
        <v>0</v>
      </c>
      <c r="AV7" s="39">
        <f>'調査票'!Q196</f>
        <v>0</v>
      </c>
      <c r="AW7" s="39">
        <f>'調査票'!S196</f>
        <v>0</v>
      </c>
      <c r="AX7" s="39">
        <f>'調査票'!T188</f>
        <v>0</v>
      </c>
      <c r="AY7" s="39">
        <f>'調査票'!V188</f>
        <v>0</v>
      </c>
      <c r="AZ7" s="39">
        <f>'調査票'!T190</f>
        <v>0</v>
      </c>
      <c r="BA7" s="39">
        <f>'調査票'!V190</f>
        <v>0</v>
      </c>
      <c r="BB7" s="39">
        <f>'調査票'!T191</f>
        <v>0</v>
      </c>
      <c r="BC7" s="39">
        <f>'調査票'!V191</f>
        <v>0</v>
      </c>
      <c r="BD7" s="39">
        <f>'調査票'!T193</f>
        <v>0</v>
      </c>
      <c r="BE7" s="39">
        <f>'調査票'!V193</f>
        <v>0</v>
      </c>
      <c r="BF7" s="39">
        <f>'調査票'!T194</f>
        <v>0</v>
      </c>
      <c r="BG7" s="39">
        <f>'調査票'!V194</f>
        <v>0</v>
      </c>
      <c r="BH7" s="39">
        <f>'調査票'!T196</f>
        <v>0</v>
      </c>
      <c r="BI7" s="39">
        <f>'調査票'!V196</f>
        <v>0</v>
      </c>
      <c r="BJ7" s="39">
        <f>'調査票'!W188</f>
        <v>0</v>
      </c>
      <c r="BK7" s="39">
        <f>'調査票'!Y188</f>
        <v>0</v>
      </c>
      <c r="BL7" s="39">
        <f>'調査票'!W190</f>
        <v>0</v>
      </c>
      <c r="BM7" s="39">
        <f>'調査票'!Y190</f>
        <v>0</v>
      </c>
      <c r="BN7" s="39">
        <f>'調査票'!W191</f>
        <v>0</v>
      </c>
      <c r="BO7" s="39">
        <f>'調査票'!Y191</f>
        <v>0</v>
      </c>
      <c r="BP7" s="39">
        <f>'調査票'!W193</f>
        <v>0</v>
      </c>
      <c r="BQ7" s="39">
        <f>'調査票'!Y193</f>
        <v>0</v>
      </c>
      <c r="BR7" s="39">
        <f>'調査票'!W194</f>
        <v>0</v>
      </c>
      <c r="BS7" s="39">
        <f>'調査票'!Y194</f>
        <v>0</v>
      </c>
      <c r="BT7" s="39">
        <f>'調査票'!W196</f>
        <v>0</v>
      </c>
      <c r="BU7" s="39">
        <f>'調査票'!Y196</f>
        <v>0</v>
      </c>
      <c r="BV7" s="39">
        <f>'調査票'!Z188</f>
        <v>0</v>
      </c>
      <c r="BW7" s="39">
        <f>'調査票'!AB188</f>
        <v>0</v>
      </c>
      <c r="BX7" s="39">
        <f>'調査票'!Z190</f>
        <v>0</v>
      </c>
      <c r="BY7" s="39">
        <f>'調査票'!AB190</f>
        <v>0</v>
      </c>
      <c r="BZ7" s="39">
        <f>'調査票'!Z191</f>
        <v>0</v>
      </c>
      <c r="CA7" s="39">
        <f>'調査票'!AB191</f>
        <v>0</v>
      </c>
      <c r="CB7" s="39">
        <f>'調査票'!Z193</f>
        <v>0</v>
      </c>
      <c r="CC7" s="39">
        <f>'調査票'!AB193</f>
        <v>0</v>
      </c>
      <c r="CD7" s="39">
        <f>'調査票'!Z194</f>
        <v>0</v>
      </c>
      <c r="CE7" s="39">
        <f>'調査票'!AB194</f>
        <v>0</v>
      </c>
      <c r="CF7" s="39">
        <f>'調査票'!Z196</f>
        <v>0</v>
      </c>
      <c r="CG7" s="39">
        <f>'調査票'!AB196</f>
        <v>0</v>
      </c>
      <c r="CH7" s="39">
        <f>'調査票'!AC188</f>
        <v>0</v>
      </c>
      <c r="CI7" s="39">
        <f>'調査票'!AE188</f>
        <v>0</v>
      </c>
      <c r="CJ7" s="39">
        <f>'調査票'!AC190</f>
        <v>0</v>
      </c>
      <c r="CK7" s="39">
        <f>'調査票'!AE190</f>
        <v>0</v>
      </c>
      <c r="CL7" s="39">
        <f>'調査票'!AC191</f>
        <v>0</v>
      </c>
      <c r="CM7" s="39">
        <f>'調査票'!AE191</f>
        <v>0</v>
      </c>
      <c r="CN7" s="39">
        <f>'調査票'!AC193</f>
        <v>0</v>
      </c>
      <c r="CO7" s="39">
        <f>'調査票'!AE193</f>
        <v>0</v>
      </c>
      <c r="CP7" s="39">
        <f>'調査票'!AC194</f>
        <v>0</v>
      </c>
      <c r="CQ7" s="39">
        <f>'調査票'!AE194</f>
        <v>0</v>
      </c>
      <c r="CR7" s="39">
        <f>'調査票'!AC196</f>
        <v>0</v>
      </c>
      <c r="CS7" s="39">
        <f>'調査票'!AE196</f>
        <v>0</v>
      </c>
      <c r="CT7" s="39">
        <f>'調査票'!F198</f>
        <v>0</v>
      </c>
      <c r="CU7" s="40" t="s">
        <v>73</v>
      </c>
      <c r="GP7" s="40"/>
    </row>
    <row r="8" spans="1:198" s="39" customFormat="1" ht="13.5">
      <c r="A8" s="39" t="str">
        <f>'調査票'!AH210</f>
        <v>@@@@@@@@@@@@@@@@@</v>
      </c>
      <c r="B8" s="39">
        <f>'調査票'!H202</f>
        <v>0</v>
      </c>
      <c r="C8" s="39">
        <f>'調査票'!J202</f>
        <v>0</v>
      </c>
      <c r="D8" s="39">
        <f>'調査票'!H204</f>
        <v>0</v>
      </c>
      <c r="E8" s="39">
        <f>'調査票'!J204</f>
        <v>0</v>
      </c>
      <c r="F8" s="39">
        <f>'調査票'!H205</f>
        <v>0</v>
      </c>
      <c r="G8" s="39">
        <f>'調査票'!J205</f>
        <v>0</v>
      </c>
      <c r="H8" s="39">
        <f>'調査票'!H207</f>
        <v>0</v>
      </c>
      <c r="I8" s="39">
        <f>'調査票'!J207</f>
        <v>0</v>
      </c>
      <c r="J8" s="39">
        <f>'調査票'!H208</f>
        <v>0</v>
      </c>
      <c r="K8" s="39">
        <f>'調査票'!J208</f>
        <v>0</v>
      </c>
      <c r="L8" s="39">
        <f>'調査票'!H210</f>
        <v>0</v>
      </c>
      <c r="M8" s="39">
        <f>'調査票'!J210</f>
        <v>0</v>
      </c>
      <c r="N8" s="39">
        <f>'調査票'!K202</f>
        <v>0</v>
      </c>
      <c r="O8" s="39">
        <f>'調査票'!M202</f>
        <v>0</v>
      </c>
      <c r="P8" s="39">
        <f>'調査票'!K204</f>
        <v>0</v>
      </c>
      <c r="Q8" s="39">
        <f>'調査票'!M204</f>
        <v>0</v>
      </c>
      <c r="R8" s="39">
        <f>'調査票'!K205</f>
        <v>0</v>
      </c>
      <c r="S8" s="39">
        <f>'調査票'!M205</f>
        <v>0</v>
      </c>
      <c r="T8" s="39">
        <f>'調査票'!K207</f>
        <v>0</v>
      </c>
      <c r="U8" s="39">
        <f>'調査票'!M207</f>
        <v>0</v>
      </c>
      <c r="V8" s="39">
        <f>'調査票'!K208</f>
        <v>0</v>
      </c>
      <c r="W8" s="39">
        <f>'調査票'!M208</f>
        <v>0</v>
      </c>
      <c r="X8" s="39">
        <f>'調査票'!K210</f>
        <v>0</v>
      </c>
      <c r="Y8" s="39">
        <f>'調査票'!M210</f>
        <v>0</v>
      </c>
      <c r="Z8" s="39">
        <f>'調査票'!N202</f>
        <v>0</v>
      </c>
      <c r="AA8" s="39">
        <f>'調査票'!P202</f>
        <v>0</v>
      </c>
      <c r="AB8" s="39">
        <f>'調査票'!N204</f>
        <v>0</v>
      </c>
      <c r="AC8" s="39">
        <f>'調査票'!P204</f>
        <v>0</v>
      </c>
      <c r="AD8" s="39">
        <f>'調査票'!N205</f>
        <v>0</v>
      </c>
      <c r="AE8" s="39">
        <f>'調査票'!P205</f>
        <v>0</v>
      </c>
      <c r="AF8" s="39">
        <f>'調査票'!N207</f>
        <v>0</v>
      </c>
      <c r="AG8" s="39">
        <f>'調査票'!P207</f>
        <v>0</v>
      </c>
      <c r="AH8" s="39">
        <f>'調査票'!N208</f>
        <v>0</v>
      </c>
      <c r="AI8" s="39">
        <f>'調査票'!P208</f>
        <v>0</v>
      </c>
      <c r="AJ8" s="39">
        <f>'調査票'!N210</f>
        <v>0</v>
      </c>
      <c r="AK8" s="39">
        <f>'調査票'!P210</f>
        <v>0</v>
      </c>
      <c r="AL8" s="39">
        <f>'調査票'!Q202</f>
        <v>0</v>
      </c>
      <c r="AM8" s="39">
        <f>'調査票'!S202</f>
        <v>0</v>
      </c>
      <c r="AN8" s="39">
        <f>'調査票'!Q204</f>
        <v>0</v>
      </c>
      <c r="AO8" s="39">
        <f>'調査票'!S204</f>
        <v>0</v>
      </c>
      <c r="AP8" s="39">
        <f>'調査票'!Q205</f>
        <v>0</v>
      </c>
      <c r="AQ8" s="39">
        <f>'調査票'!S205</f>
        <v>0</v>
      </c>
      <c r="AR8" s="39">
        <f>'調査票'!Q207</f>
        <v>0</v>
      </c>
      <c r="AS8" s="39">
        <f>'調査票'!S207</f>
        <v>0</v>
      </c>
      <c r="AT8" s="39">
        <f>'調査票'!Q208</f>
        <v>0</v>
      </c>
      <c r="AU8" s="39">
        <f>'調査票'!S208</f>
        <v>0</v>
      </c>
      <c r="AV8" s="39">
        <f>'調査票'!Q210</f>
        <v>0</v>
      </c>
      <c r="AW8" s="39">
        <f>'調査票'!S210</f>
        <v>0</v>
      </c>
      <c r="AX8" s="39">
        <f>'調査票'!T202</f>
        <v>0</v>
      </c>
      <c r="AY8" s="39">
        <f>'調査票'!V202</f>
        <v>0</v>
      </c>
      <c r="AZ8" s="39">
        <f>'調査票'!T204</f>
        <v>0</v>
      </c>
      <c r="BA8" s="39">
        <f>'調査票'!V204</f>
        <v>0</v>
      </c>
      <c r="BB8" s="39">
        <f>'調査票'!T205</f>
        <v>0</v>
      </c>
      <c r="BC8" s="39">
        <f>'調査票'!V205</f>
        <v>0</v>
      </c>
      <c r="BD8" s="39">
        <f>'調査票'!T207</f>
        <v>0</v>
      </c>
      <c r="BE8" s="39">
        <f>'調査票'!V207</f>
        <v>0</v>
      </c>
      <c r="BF8" s="39">
        <f>'調査票'!T208</f>
        <v>0</v>
      </c>
      <c r="BG8" s="39">
        <f>'調査票'!V208</f>
        <v>0</v>
      </c>
      <c r="BH8" s="39">
        <f>'調査票'!T210</f>
        <v>0</v>
      </c>
      <c r="BI8" s="39">
        <f>'調査票'!V210</f>
        <v>0</v>
      </c>
      <c r="BJ8" s="39">
        <f>'調査票'!W202</f>
        <v>0</v>
      </c>
      <c r="BK8" s="39">
        <f>'調査票'!Y202</f>
        <v>0</v>
      </c>
      <c r="BL8" s="39">
        <f>'調査票'!W204</f>
        <v>0</v>
      </c>
      <c r="BM8" s="39">
        <f>'調査票'!Y204</f>
        <v>0</v>
      </c>
      <c r="BN8" s="39">
        <f>'調査票'!W205</f>
        <v>0</v>
      </c>
      <c r="BO8" s="39">
        <f>'調査票'!Y205</f>
        <v>0</v>
      </c>
      <c r="BP8" s="39">
        <f>'調査票'!W207</f>
        <v>0</v>
      </c>
      <c r="BQ8" s="39">
        <f>'調査票'!Y207</f>
        <v>0</v>
      </c>
      <c r="BR8" s="39">
        <f>'調査票'!W208</f>
        <v>0</v>
      </c>
      <c r="BS8" s="39">
        <f>'調査票'!Y208</f>
        <v>0</v>
      </c>
      <c r="BT8" s="39">
        <f>'調査票'!W210</f>
        <v>0</v>
      </c>
      <c r="BU8" s="39">
        <f>'調査票'!Y210</f>
        <v>0</v>
      </c>
      <c r="BV8" s="39">
        <f>'調査票'!Z202</f>
        <v>0</v>
      </c>
      <c r="BW8" s="39">
        <f>'調査票'!AB202</f>
        <v>0</v>
      </c>
      <c r="BX8" s="39">
        <f>'調査票'!Z204</f>
        <v>0</v>
      </c>
      <c r="BY8" s="39">
        <f>'調査票'!AB204</f>
        <v>0</v>
      </c>
      <c r="BZ8" s="39">
        <f>'調査票'!Z205</f>
        <v>0</v>
      </c>
      <c r="CA8" s="39">
        <f>'調査票'!AB205</f>
        <v>0</v>
      </c>
      <c r="CB8" s="39">
        <f>'調査票'!Z207</f>
        <v>0</v>
      </c>
      <c r="CC8" s="39">
        <f>'調査票'!AB207</f>
        <v>0</v>
      </c>
      <c r="CD8" s="39">
        <f>'調査票'!Z208</f>
        <v>0</v>
      </c>
      <c r="CE8" s="39">
        <f>'調査票'!AB208</f>
        <v>0</v>
      </c>
      <c r="CF8" s="39">
        <f>'調査票'!Z210</f>
        <v>0</v>
      </c>
      <c r="CG8" s="39">
        <f>'調査票'!AB210</f>
        <v>0</v>
      </c>
      <c r="CH8" s="39">
        <f>'調査票'!AC202</f>
        <v>0</v>
      </c>
      <c r="CI8" s="39">
        <f>'調査票'!AE202</f>
        <v>0</v>
      </c>
      <c r="CJ8" s="39">
        <f>'調査票'!AC204</f>
        <v>0</v>
      </c>
      <c r="CK8" s="39">
        <f>'調査票'!AE204</f>
        <v>0</v>
      </c>
      <c r="CL8" s="39">
        <f>'調査票'!AC205</f>
        <v>0</v>
      </c>
      <c r="CM8" s="39">
        <f>'調査票'!AE205</f>
        <v>0</v>
      </c>
      <c r="CN8" s="39">
        <f>'調査票'!AC207</f>
        <v>0</v>
      </c>
      <c r="CO8" s="39">
        <f>'調査票'!AE207</f>
        <v>0</v>
      </c>
      <c r="CP8" s="39">
        <f>'調査票'!AC208</f>
        <v>0</v>
      </c>
      <c r="CQ8" s="39">
        <f>'調査票'!AE208</f>
        <v>0</v>
      </c>
      <c r="CR8" s="39">
        <f>'調査票'!AC210</f>
        <v>0</v>
      </c>
      <c r="CS8" s="39">
        <f>'調査票'!AE210</f>
        <v>0</v>
      </c>
      <c r="CT8" s="39">
        <f>'調査票'!F212</f>
        <v>0</v>
      </c>
      <c r="CU8" s="40" t="s">
        <v>73</v>
      </c>
      <c r="GP8" s="40"/>
    </row>
    <row r="9" spans="1:198" s="39" customFormat="1" ht="13.5">
      <c r="A9" s="39" t="str">
        <f>'調査票'!AH224</f>
        <v>@@@@@@@@@@@@@@@@@</v>
      </c>
      <c r="B9" s="39">
        <f>'調査票'!H216</f>
        <v>0</v>
      </c>
      <c r="C9" s="39">
        <f>'調査票'!J216</f>
        <v>0</v>
      </c>
      <c r="D9" s="39">
        <f>'調査票'!H218</f>
        <v>0</v>
      </c>
      <c r="E9" s="39">
        <f>'調査票'!J218</f>
        <v>0</v>
      </c>
      <c r="F9" s="39">
        <f>'調査票'!H219</f>
        <v>0</v>
      </c>
      <c r="G9" s="39">
        <f>'調査票'!J219</f>
        <v>0</v>
      </c>
      <c r="H9" s="39">
        <f>'調査票'!H221</f>
        <v>0</v>
      </c>
      <c r="I9" s="39">
        <f>'調査票'!J221</f>
        <v>0</v>
      </c>
      <c r="J9" s="39">
        <f>'調査票'!H222</f>
        <v>0</v>
      </c>
      <c r="K9" s="39">
        <f>'調査票'!J222</f>
        <v>0</v>
      </c>
      <c r="L9" s="39">
        <f>'調査票'!H224</f>
        <v>0</v>
      </c>
      <c r="M9" s="39">
        <f>'調査票'!J224</f>
        <v>0</v>
      </c>
      <c r="N9" s="39">
        <f>'調査票'!K216</f>
        <v>0</v>
      </c>
      <c r="O9" s="39">
        <f>'調査票'!M216</f>
        <v>0</v>
      </c>
      <c r="P9" s="39">
        <f>'調査票'!K218</f>
        <v>0</v>
      </c>
      <c r="Q9" s="39">
        <f>'調査票'!M218</f>
        <v>0</v>
      </c>
      <c r="R9" s="39">
        <f>'調査票'!K219</f>
        <v>0</v>
      </c>
      <c r="S9" s="39">
        <f>'調査票'!M219</f>
        <v>0</v>
      </c>
      <c r="T9" s="39">
        <f>'調査票'!K221</f>
        <v>0</v>
      </c>
      <c r="U9" s="39">
        <f>'調査票'!M221</f>
        <v>0</v>
      </c>
      <c r="V9" s="39">
        <f>'調査票'!K222</f>
        <v>0</v>
      </c>
      <c r="W9" s="39">
        <f>'調査票'!M222</f>
        <v>0</v>
      </c>
      <c r="X9" s="39">
        <f>'調査票'!K224</f>
        <v>0</v>
      </c>
      <c r="Y9" s="39">
        <f>'調査票'!M224</f>
        <v>0</v>
      </c>
      <c r="Z9" s="39">
        <f>'調査票'!N216</f>
        <v>0</v>
      </c>
      <c r="AA9" s="39">
        <f>'調査票'!P216</f>
        <v>0</v>
      </c>
      <c r="AB9" s="39">
        <f>'調査票'!N218</f>
        <v>0</v>
      </c>
      <c r="AC9" s="39">
        <f>'調査票'!P218</f>
        <v>0</v>
      </c>
      <c r="AD9" s="39">
        <f>'調査票'!N219</f>
        <v>0</v>
      </c>
      <c r="AE9" s="39">
        <f>'調査票'!P219</f>
        <v>0</v>
      </c>
      <c r="AF9" s="39">
        <f>'調査票'!N221</f>
        <v>0</v>
      </c>
      <c r="AG9" s="39">
        <f>'調査票'!P221</f>
        <v>0</v>
      </c>
      <c r="AH9" s="39">
        <f>'調査票'!N222</f>
        <v>0</v>
      </c>
      <c r="AI9" s="39">
        <f>'調査票'!P222</f>
        <v>0</v>
      </c>
      <c r="AJ9" s="39">
        <f>'調査票'!N224</f>
        <v>0</v>
      </c>
      <c r="AK9" s="39">
        <f>'調査票'!P224</f>
        <v>0</v>
      </c>
      <c r="AL9" s="39">
        <f>'調査票'!Q216</f>
        <v>0</v>
      </c>
      <c r="AM9" s="39">
        <f>'調査票'!S216</f>
        <v>0</v>
      </c>
      <c r="AN9" s="39">
        <f>'調査票'!Q218</f>
        <v>0</v>
      </c>
      <c r="AO9" s="39">
        <f>'調査票'!S218</f>
        <v>0</v>
      </c>
      <c r="AP9" s="39">
        <f>'調査票'!Q219</f>
        <v>0</v>
      </c>
      <c r="AQ9" s="39">
        <f>'調査票'!S219</f>
        <v>0</v>
      </c>
      <c r="AR9" s="39">
        <f>'調査票'!Q221</f>
        <v>0</v>
      </c>
      <c r="AS9" s="39">
        <f>'調査票'!S221</f>
        <v>0</v>
      </c>
      <c r="AT9" s="39">
        <f>'調査票'!Q222</f>
        <v>0</v>
      </c>
      <c r="AU9" s="39">
        <f>'調査票'!S222</f>
        <v>0</v>
      </c>
      <c r="AV9" s="39">
        <f>'調査票'!Q224</f>
        <v>0</v>
      </c>
      <c r="AW9" s="39">
        <f>'調査票'!S224</f>
        <v>0</v>
      </c>
      <c r="AX9" s="39">
        <f>'調査票'!T216</f>
        <v>0</v>
      </c>
      <c r="AY9" s="39">
        <f>'調査票'!V216</f>
        <v>0</v>
      </c>
      <c r="AZ9" s="39">
        <f>'調査票'!T218</f>
        <v>0</v>
      </c>
      <c r="BA9" s="39">
        <f>'調査票'!V218</f>
        <v>0</v>
      </c>
      <c r="BB9" s="39">
        <f>'調査票'!T219</f>
        <v>0</v>
      </c>
      <c r="BC9" s="39">
        <f>'調査票'!V219</f>
        <v>0</v>
      </c>
      <c r="BD9" s="39">
        <f>'調査票'!T221</f>
        <v>0</v>
      </c>
      <c r="BE9" s="39">
        <f>'調査票'!V221</f>
        <v>0</v>
      </c>
      <c r="BF9" s="39">
        <f>'調査票'!T222</f>
        <v>0</v>
      </c>
      <c r="BG9" s="39">
        <f>'調査票'!V222</f>
        <v>0</v>
      </c>
      <c r="BH9" s="39">
        <f>'調査票'!T224</f>
        <v>0</v>
      </c>
      <c r="BI9" s="39">
        <f>'調査票'!V224</f>
        <v>0</v>
      </c>
      <c r="BJ9" s="39">
        <f>'調査票'!W216</f>
        <v>0</v>
      </c>
      <c r="BK9" s="39">
        <f>'調査票'!Y216</f>
        <v>0</v>
      </c>
      <c r="BL9" s="39">
        <f>'調査票'!W218</f>
        <v>0</v>
      </c>
      <c r="BM9" s="39">
        <f>'調査票'!Y218</f>
        <v>0</v>
      </c>
      <c r="BN9" s="39">
        <f>'調査票'!W219</f>
        <v>0</v>
      </c>
      <c r="BO9" s="39">
        <f>'調査票'!Y219</f>
        <v>0</v>
      </c>
      <c r="BP9" s="39">
        <f>'調査票'!W221</f>
        <v>0</v>
      </c>
      <c r="BQ9" s="39">
        <f>'調査票'!Y221</f>
        <v>0</v>
      </c>
      <c r="BR9" s="39">
        <f>'調査票'!W222</f>
        <v>0</v>
      </c>
      <c r="BS9" s="39">
        <f>'調査票'!Y222</f>
        <v>0</v>
      </c>
      <c r="BT9" s="39">
        <f>'調査票'!W224</f>
        <v>0</v>
      </c>
      <c r="BU9" s="39">
        <f>'調査票'!Y224</f>
        <v>0</v>
      </c>
      <c r="BV9" s="39">
        <f>'調査票'!Z216</f>
        <v>0</v>
      </c>
      <c r="BW9" s="39">
        <f>'調査票'!AB216</f>
        <v>0</v>
      </c>
      <c r="BX9" s="39">
        <f>'調査票'!Z218</f>
        <v>0</v>
      </c>
      <c r="BY9" s="39">
        <f>'調査票'!AB218</f>
        <v>0</v>
      </c>
      <c r="BZ9" s="39">
        <f>'調査票'!Z219</f>
        <v>0</v>
      </c>
      <c r="CA9" s="39">
        <f>'調査票'!AB219</f>
        <v>0</v>
      </c>
      <c r="CB9" s="39">
        <f>'調査票'!Z221</f>
        <v>0</v>
      </c>
      <c r="CC9" s="39">
        <f>'調査票'!AB221</f>
        <v>0</v>
      </c>
      <c r="CD9" s="39">
        <f>'調査票'!Z222</f>
        <v>0</v>
      </c>
      <c r="CE9" s="39">
        <f>'調査票'!AB222</f>
        <v>0</v>
      </c>
      <c r="CF9" s="39">
        <f>'調査票'!Z224</f>
        <v>0</v>
      </c>
      <c r="CG9" s="39">
        <f>'調査票'!AB224</f>
        <v>0</v>
      </c>
      <c r="CH9" s="39">
        <f>'調査票'!AC216</f>
        <v>0</v>
      </c>
      <c r="CI9" s="39">
        <f>'調査票'!AE216</f>
        <v>0</v>
      </c>
      <c r="CJ9" s="39">
        <f>'調査票'!AC218</f>
        <v>0</v>
      </c>
      <c r="CK9" s="39">
        <f>'調査票'!AE218</f>
        <v>0</v>
      </c>
      <c r="CL9" s="39">
        <f>'調査票'!AC219</f>
        <v>0</v>
      </c>
      <c r="CM9" s="39">
        <f>'調査票'!AE219</f>
        <v>0</v>
      </c>
      <c r="CN9" s="39">
        <f>'調査票'!AC221</f>
        <v>0</v>
      </c>
      <c r="CO9" s="39">
        <f>'調査票'!AE221</f>
        <v>0</v>
      </c>
      <c r="CP9" s="39">
        <f>'調査票'!AC222</f>
        <v>0</v>
      </c>
      <c r="CQ9" s="39">
        <f>'調査票'!AE222</f>
        <v>0</v>
      </c>
      <c r="CR9" s="39">
        <f>'調査票'!AC224</f>
        <v>0</v>
      </c>
      <c r="CS9" s="39">
        <f>'調査票'!AE224</f>
        <v>0</v>
      </c>
      <c r="CT9" s="39">
        <f>'調査票'!F226</f>
        <v>0</v>
      </c>
      <c r="CU9" s="40" t="s">
        <v>73</v>
      </c>
      <c r="GP9" s="40"/>
    </row>
    <row r="10" spans="1:198" s="39" customFormat="1" ht="13.5">
      <c r="A10" s="39" t="str">
        <f>'調査票'!AH238</f>
        <v>@@@@@@@@@@@@@@@@@</v>
      </c>
      <c r="B10" s="39">
        <f>'調査票'!H230</f>
        <v>0</v>
      </c>
      <c r="C10" s="39">
        <f>'調査票'!J230</f>
        <v>0</v>
      </c>
      <c r="D10" s="39">
        <f>'調査票'!H232</f>
        <v>0</v>
      </c>
      <c r="E10" s="39">
        <f>'調査票'!J232</f>
        <v>0</v>
      </c>
      <c r="F10" s="39">
        <f>'調査票'!H233</f>
        <v>0</v>
      </c>
      <c r="G10" s="39">
        <f>'調査票'!J233</f>
        <v>0</v>
      </c>
      <c r="H10" s="39">
        <f>'調査票'!H235</f>
        <v>0</v>
      </c>
      <c r="I10" s="39">
        <f>'調査票'!J235</f>
        <v>0</v>
      </c>
      <c r="J10" s="39">
        <f>'調査票'!H236</f>
        <v>0</v>
      </c>
      <c r="K10" s="39">
        <f>'調査票'!J236</f>
        <v>0</v>
      </c>
      <c r="L10" s="39">
        <f>'調査票'!H238</f>
        <v>0</v>
      </c>
      <c r="M10" s="39">
        <f>'調査票'!J238</f>
        <v>0</v>
      </c>
      <c r="N10" s="39">
        <f>'調査票'!K230</f>
        <v>0</v>
      </c>
      <c r="O10" s="39">
        <f>'調査票'!M230</f>
        <v>0</v>
      </c>
      <c r="P10" s="39">
        <f>'調査票'!K232</f>
        <v>0</v>
      </c>
      <c r="Q10" s="39">
        <f>'調査票'!M232</f>
        <v>0</v>
      </c>
      <c r="R10" s="39">
        <f>'調査票'!K233</f>
        <v>0</v>
      </c>
      <c r="S10" s="39">
        <f>'調査票'!M233</f>
        <v>0</v>
      </c>
      <c r="T10" s="39">
        <f>'調査票'!K235</f>
        <v>0</v>
      </c>
      <c r="U10" s="39">
        <f>'調査票'!M235</f>
        <v>0</v>
      </c>
      <c r="V10" s="39">
        <f>'調査票'!K236</f>
        <v>0</v>
      </c>
      <c r="W10" s="39">
        <f>'調査票'!M236</f>
        <v>0</v>
      </c>
      <c r="X10" s="39">
        <f>'調査票'!K238</f>
        <v>0</v>
      </c>
      <c r="Y10" s="39">
        <f>'調査票'!M238</f>
        <v>0</v>
      </c>
      <c r="Z10" s="39">
        <f>'調査票'!N230</f>
        <v>0</v>
      </c>
      <c r="AA10" s="39">
        <f>'調査票'!P230</f>
        <v>0</v>
      </c>
      <c r="AB10" s="39">
        <f>'調査票'!N232</f>
        <v>0</v>
      </c>
      <c r="AC10" s="39">
        <f>'調査票'!P232</f>
        <v>0</v>
      </c>
      <c r="AD10" s="39">
        <f>'調査票'!N233</f>
        <v>0</v>
      </c>
      <c r="AE10" s="39">
        <f>'調査票'!P233</f>
        <v>0</v>
      </c>
      <c r="AF10" s="39">
        <f>'調査票'!N235</f>
        <v>0</v>
      </c>
      <c r="AG10" s="39">
        <f>'調査票'!P235</f>
        <v>0</v>
      </c>
      <c r="AH10" s="39">
        <f>'調査票'!N236</f>
        <v>0</v>
      </c>
      <c r="AI10" s="39">
        <f>'調査票'!P236</f>
        <v>0</v>
      </c>
      <c r="AJ10" s="39">
        <f>'調査票'!N238</f>
        <v>0</v>
      </c>
      <c r="AK10" s="39">
        <f>'調査票'!P238</f>
        <v>0</v>
      </c>
      <c r="AL10" s="39">
        <f>'調査票'!Q230</f>
        <v>0</v>
      </c>
      <c r="AM10" s="39">
        <f>'調査票'!S230</f>
        <v>0</v>
      </c>
      <c r="AN10" s="39">
        <f>'調査票'!Q232</f>
        <v>0</v>
      </c>
      <c r="AO10" s="39">
        <f>'調査票'!S232</f>
        <v>0</v>
      </c>
      <c r="AP10" s="39">
        <f>'調査票'!Q233</f>
        <v>0</v>
      </c>
      <c r="AQ10" s="39">
        <f>'調査票'!S233</f>
        <v>0</v>
      </c>
      <c r="AR10" s="39">
        <f>'調査票'!Q235</f>
        <v>0</v>
      </c>
      <c r="AS10" s="39">
        <f>'調査票'!S235</f>
        <v>0</v>
      </c>
      <c r="AT10" s="39">
        <f>'調査票'!Q236</f>
        <v>0</v>
      </c>
      <c r="AU10" s="39">
        <f>'調査票'!S236</f>
        <v>0</v>
      </c>
      <c r="AV10" s="39">
        <f>'調査票'!Q238</f>
        <v>0</v>
      </c>
      <c r="AW10" s="39">
        <f>'調査票'!S238</f>
        <v>0</v>
      </c>
      <c r="AX10" s="39">
        <f>'調査票'!T230</f>
        <v>0</v>
      </c>
      <c r="AY10" s="39">
        <f>'調査票'!V230</f>
        <v>0</v>
      </c>
      <c r="AZ10" s="39">
        <f>'調査票'!T232</f>
        <v>0</v>
      </c>
      <c r="BA10" s="39">
        <f>'調査票'!V232</f>
        <v>0</v>
      </c>
      <c r="BB10" s="39">
        <f>'調査票'!T233</f>
        <v>0</v>
      </c>
      <c r="BC10" s="39">
        <f>'調査票'!V233</f>
        <v>0</v>
      </c>
      <c r="BD10" s="39">
        <f>'調査票'!T235</f>
        <v>0</v>
      </c>
      <c r="BE10" s="39">
        <f>'調査票'!V235</f>
        <v>0</v>
      </c>
      <c r="BF10" s="39">
        <f>'調査票'!T236</f>
        <v>0</v>
      </c>
      <c r="BG10" s="39">
        <f>'調査票'!V236</f>
        <v>0</v>
      </c>
      <c r="BH10" s="39">
        <f>'調査票'!T238</f>
        <v>0</v>
      </c>
      <c r="BI10" s="39">
        <f>'調査票'!V238</f>
        <v>0</v>
      </c>
      <c r="BJ10" s="39">
        <f>'調査票'!W230</f>
        <v>0</v>
      </c>
      <c r="BK10" s="39">
        <f>'調査票'!Y230</f>
        <v>0</v>
      </c>
      <c r="BL10" s="39">
        <f>'調査票'!W232</f>
        <v>0</v>
      </c>
      <c r="BM10" s="39">
        <f>'調査票'!Y232</f>
        <v>0</v>
      </c>
      <c r="BN10" s="39">
        <f>'調査票'!W233</f>
        <v>0</v>
      </c>
      <c r="BO10" s="39">
        <f>'調査票'!Y233</f>
        <v>0</v>
      </c>
      <c r="BP10" s="39">
        <f>'調査票'!W235</f>
        <v>0</v>
      </c>
      <c r="BQ10" s="39">
        <f>'調査票'!Y235</f>
        <v>0</v>
      </c>
      <c r="BR10" s="39">
        <f>'調査票'!W236</f>
        <v>0</v>
      </c>
      <c r="BS10" s="39">
        <f>'調査票'!Y236</f>
        <v>0</v>
      </c>
      <c r="BT10" s="39">
        <f>'調査票'!W238</f>
        <v>0</v>
      </c>
      <c r="BU10" s="39">
        <f>'調査票'!Y238</f>
        <v>0</v>
      </c>
      <c r="BV10" s="39">
        <f>'調査票'!Z230</f>
        <v>0</v>
      </c>
      <c r="BW10" s="39">
        <f>'調査票'!AB230</f>
        <v>0</v>
      </c>
      <c r="BX10" s="39">
        <f>'調査票'!Z232</f>
        <v>0</v>
      </c>
      <c r="BY10" s="39">
        <f>'調査票'!AB232</f>
        <v>0</v>
      </c>
      <c r="BZ10" s="39">
        <f>'調査票'!Z233</f>
        <v>0</v>
      </c>
      <c r="CA10" s="39">
        <f>'調査票'!AB233</f>
        <v>0</v>
      </c>
      <c r="CB10" s="39">
        <f>'調査票'!Z235</f>
        <v>0</v>
      </c>
      <c r="CC10" s="39">
        <f>'調査票'!AB235</f>
        <v>0</v>
      </c>
      <c r="CD10" s="39">
        <f>'調査票'!Z236</f>
        <v>0</v>
      </c>
      <c r="CE10" s="39">
        <f>'調査票'!AB236</f>
        <v>0</v>
      </c>
      <c r="CF10" s="39">
        <f>'調査票'!Z238</f>
        <v>0</v>
      </c>
      <c r="CG10" s="39">
        <f>'調査票'!AB238</f>
        <v>0</v>
      </c>
      <c r="CH10" s="39">
        <f>'調査票'!AC230</f>
        <v>0</v>
      </c>
      <c r="CI10" s="39">
        <f>'調査票'!AE230</f>
        <v>0</v>
      </c>
      <c r="CJ10" s="39">
        <f>'調査票'!AC232</f>
        <v>0</v>
      </c>
      <c r="CK10" s="39">
        <f>'調査票'!AE232</f>
        <v>0</v>
      </c>
      <c r="CL10" s="39">
        <f>'調査票'!AC233</f>
        <v>0</v>
      </c>
      <c r="CM10" s="39">
        <f>'調査票'!AE233</f>
        <v>0</v>
      </c>
      <c r="CN10" s="39">
        <f>'調査票'!AC235</f>
        <v>0</v>
      </c>
      <c r="CO10" s="39">
        <f>'調査票'!AE235</f>
        <v>0</v>
      </c>
      <c r="CP10" s="39">
        <f>'調査票'!AC236</f>
        <v>0</v>
      </c>
      <c r="CQ10" s="39">
        <f>'調査票'!AE236</f>
        <v>0</v>
      </c>
      <c r="CR10" s="39">
        <f>'調査票'!AC238</f>
        <v>0</v>
      </c>
      <c r="CS10" s="39">
        <f>'調査票'!AE238</f>
        <v>0</v>
      </c>
      <c r="CT10" s="39">
        <f>'調査票'!F240</f>
        <v>0</v>
      </c>
      <c r="CU10" s="40" t="s">
        <v>73</v>
      </c>
      <c r="GP10" s="40"/>
    </row>
    <row r="11" spans="1:198" s="39" customFormat="1" ht="13.5">
      <c r="A11" s="39" t="str">
        <f>'調査票'!AH252</f>
        <v>@@@@@@@@@@@@@@@@@</v>
      </c>
      <c r="B11" s="39">
        <f>'調査票'!H244</f>
        <v>0</v>
      </c>
      <c r="C11" s="39">
        <f>'調査票'!J244</f>
        <v>0</v>
      </c>
      <c r="D11" s="39">
        <f>'調査票'!H246</f>
        <v>0</v>
      </c>
      <c r="E11" s="39">
        <f>'調査票'!J246</f>
        <v>0</v>
      </c>
      <c r="F11" s="39">
        <f>'調査票'!H247</f>
        <v>0</v>
      </c>
      <c r="G11" s="39">
        <f>'調査票'!J247</f>
        <v>0</v>
      </c>
      <c r="H11" s="39">
        <f>'調査票'!H249</f>
        <v>0</v>
      </c>
      <c r="I11" s="39">
        <f>'調査票'!J249</f>
        <v>0</v>
      </c>
      <c r="J11" s="39">
        <f>'調査票'!H250</f>
        <v>0</v>
      </c>
      <c r="K11" s="39">
        <f>'調査票'!J250</f>
        <v>0</v>
      </c>
      <c r="L11" s="39">
        <f>'調査票'!H252</f>
        <v>0</v>
      </c>
      <c r="M11" s="39">
        <f>'調査票'!J252</f>
        <v>0</v>
      </c>
      <c r="N11" s="39">
        <f>'調査票'!K244</f>
        <v>0</v>
      </c>
      <c r="O11" s="39">
        <f>'調査票'!M244</f>
        <v>0</v>
      </c>
      <c r="P11" s="39">
        <f>'調査票'!K246</f>
        <v>0</v>
      </c>
      <c r="Q11" s="39">
        <f>'調査票'!M246</f>
        <v>0</v>
      </c>
      <c r="R11" s="39">
        <f>'調査票'!K247</f>
        <v>0</v>
      </c>
      <c r="S11" s="39">
        <f>'調査票'!M247</f>
        <v>0</v>
      </c>
      <c r="T11" s="39">
        <f>'調査票'!K249</f>
        <v>0</v>
      </c>
      <c r="U11" s="39">
        <f>'調査票'!M249</f>
        <v>0</v>
      </c>
      <c r="V11" s="39">
        <f>'調査票'!K250</f>
        <v>0</v>
      </c>
      <c r="W11" s="39">
        <f>'調査票'!M250</f>
        <v>0</v>
      </c>
      <c r="X11" s="39">
        <f>'調査票'!K252</f>
        <v>0</v>
      </c>
      <c r="Y11" s="39">
        <f>'調査票'!M252</f>
        <v>0</v>
      </c>
      <c r="Z11" s="39">
        <f>'調査票'!N244</f>
        <v>0</v>
      </c>
      <c r="AA11" s="39">
        <f>'調査票'!P244</f>
        <v>0</v>
      </c>
      <c r="AB11" s="39">
        <f>'調査票'!N246</f>
        <v>0</v>
      </c>
      <c r="AC11" s="39">
        <f>'調査票'!P246</f>
        <v>0</v>
      </c>
      <c r="AD11" s="39">
        <f>'調査票'!N247</f>
        <v>0</v>
      </c>
      <c r="AE11" s="39">
        <f>'調査票'!P247</f>
        <v>0</v>
      </c>
      <c r="AF11" s="39">
        <f>'調査票'!N249</f>
        <v>0</v>
      </c>
      <c r="AG11" s="39">
        <f>'調査票'!P249</f>
        <v>0</v>
      </c>
      <c r="AH11" s="39">
        <f>'調査票'!N250</f>
        <v>0</v>
      </c>
      <c r="AI11" s="39">
        <f>'調査票'!P250</f>
        <v>0</v>
      </c>
      <c r="AJ11" s="39">
        <f>'調査票'!N252</f>
        <v>0</v>
      </c>
      <c r="AK11" s="39">
        <f>'調査票'!P252</f>
        <v>0</v>
      </c>
      <c r="AL11" s="39">
        <f>'調査票'!Q244</f>
        <v>0</v>
      </c>
      <c r="AM11" s="39">
        <f>'調査票'!S244</f>
        <v>0</v>
      </c>
      <c r="AN11" s="39">
        <f>'調査票'!Q246</f>
        <v>0</v>
      </c>
      <c r="AO11" s="39">
        <f>'調査票'!S246</f>
        <v>0</v>
      </c>
      <c r="AP11" s="39">
        <f>'調査票'!Q247</f>
        <v>0</v>
      </c>
      <c r="AQ11" s="39">
        <f>'調査票'!S247</f>
        <v>0</v>
      </c>
      <c r="AR11" s="39">
        <f>'調査票'!Q249</f>
        <v>0</v>
      </c>
      <c r="AS11" s="39">
        <f>'調査票'!S249</f>
        <v>0</v>
      </c>
      <c r="AT11" s="39">
        <f>'調査票'!Q250</f>
        <v>0</v>
      </c>
      <c r="AU11" s="39">
        <f>'調査票'!S250</f>
        <v>0</v>
      </c>
      <c r="AV11" s="39">
        <f>'調査票'!Q252</f>
        <v>0</v>
      </c>
      <c r="AW11" s="39">
        <f>'調査票'!S252</f>
        <v>0</v>
      </c>
      <c r="AX11" s="39">
        <f>'調査票'!T244</f>
        <v>0</v>
      </c>
      <c r="AY11" s="39">
        <f>'調査票'!V244</f>
        <v>0</v>
      </c>
      <c r="AZ11" s="39">
        <f>'調査票'!T246</f>
        <v>0</v>
      </c>
      <c r="BA11" s="39">
        <f>'調査票'!V246</f>
        <v>0</v>
      </c>
      <c r="BB11" s="39">
        <f>'調査票'!T247</f>
        <v>0</v>
      </c>
      <c r="BC11" s="39">
        <f>'調査票'!V247</f>
        <v>0</v>
      </c>
      <c r="BD11" s="39">
        <f>'調査票'!T249</f>
        <v>0</v>
      </c>
      <c r="BE11" s="39">
        <f>'調査票'!V249</f>
        <v>0</v>
      </c>
      <c r="BF11" s="39">
        <f>'調査票'!T250</f>
        <v>0</v>
      </c>
      <c r="BG11" s="39">
        <f>'調査票'!V250</f>
        <v>0</v>
      </c>
      <c r="BH11" s="39">
        <f>'調査票'!T252</f>
        <v>0</v>
      </c>
      <c r="BI11" s="39">
        <f>'調査票'!V252</f>
        <v>0</v>
      </c>
      <c r="BJ11" s="39">
        <f>'調査票'!W244</f>
        <v>0</v>
      </c>
      <c r="BK11" s="39">
        <f>'調査票'!Y244</f>
        <v>0</v>
      </c>
      <c r="BL11" s="39">
        <f>'調査票'!W246</f>
        <v>0</v>
      </c>
      <c r="BM11" s="39">
        <f>'調査票'!Y246</f>
        <v>0</v>
      </c>
      <c r="BN11" s="39">
        <f>'調査票'!W247</f>
        <v>0</v>
      </c>
      <c r="BO11" s="39">
        <f>'調査票'!Y247</f>
        <v>0</v>
      </c>
      <c r="BP11" s="39">
        <f>'調査票'!W249</f>
        <v>0</v>
      </c>
      <c r="BQ11" s="39">
        <f>'調査票'!Y249</f>
        <v>0</v>
      </c>
      <c r="BR11" s="39">
        <f>'調査票'!W250</f>
        <v>0</v>
      </c>
      <c r="BS11" s="39">
        <f>'調査票'!Y250</f>
        <v>0</v>
      </c>
      <c r="BT11" s="39">
        <f>'調査票'!W252</f>
        <v>0</v>
      </c>
      <c r="BU11" s="39">
        <f>'調査票'!Y252</f>
        <v>0</v>
      </c>
      <c r="BV11" s="39">
        <f>'調査票'!Z244</f>
        <v>0</v>
      </c>
      <c r="BW11" s="39">
        <f>'調査票'!AB244</f>
        <v>0</v>
      </c>
      <c r="BX11" s="39">
        <f>'調査票'!Z246</f>
        <v>0</v>
      </c>
      <c r="BY11" s="39">
        <f>'調査票'!AB246</f>
        <v>0</v>
      </c>
      <c r="BZ11" s="39">
        <f>'調査票'!Z247</f>
        <v>0</v>
      </c>
      <c r="CA11" s="39">
        <f>'調査票'!AB247</f>
        <v>0</v>
      </c>
      <c r="CB11" s="39">
        <f>'調査票'!Z249</f>
        <v>0</v>
      </c>
      <c r="CC11" s="39">
        <f>'調査票'!AB249</f>
        <v>0</v>
      </c>
      <c r="CD11" s="39">
        <f>'調査票'!Z250</f>
        <v>0</v>
      </c>
      <c r="CE11" s="39">
        <f>'調査票'!AB250</f>
        <v>0</v>
      </c>
      <c r="CF11" s="39">
        <f>'調査票'!Z252</f>
        <v>0</v>
      </c>
      <c r="CG11" s="39">
        <f>'調査票'!AB252</f>
        <v>0</v>
      </c>
      <c r="CH11" s="39">
        <f>'調査票'!AC244</f>
        <v>0</v>
      </c>
      <c r="CI11" s="39">
        <f>'調査票'!AE244</f>
        <v>0</v>
      </c>
      <c r="CJ11" s="39">
        <f>'調査票'!AC246</f>
        <v>0</v>
      </c>
      <c r="CK11" s="39">
        <f>'調査票'!AE246</f>
        <v>0</v>
      </c>
      <c r="CL11" s="39">
        <f>'調査票'!AC247</f>
        <v>0</v>
      </c>
      <c r="CM11" s="39">
        <f>'調査票'!AE247</f>
        <v>0</v>
      </c>
      <c r="CN11" s="39">
        <f>'調査票'!AC249</f>
        <v>0</v>
      </c>
      <c r="CO11" s="39">
        <f>'調査票'!AE249</f>
        <v>0</v>
      </c>
      <c r="CP11" s="39">
        <f>'調査票'!AC250</f>
        <v>0</v>
      </c>
      <c r="CQ11" s="39">
        <f>'調査票'!AE250</f>
        <v>0</v>
      </c>
      <c r="CR11" s="39">
        <f>'調査票'!AC252</f>
        <v>0</v>
      </c>
      <c r="CS11" s="39">
        <f>'調査票'!AE252</f>
        <v>0</v>
      </c>
      <c r="CT11" s="39">
        <f>'調査票'!F254</f>
        <v>0</v>
      </c>
      <c r="CU11" s="40" t="s">
        <v>73</v>
      </c>
      <c r="GP11" s="40"/>
    </row>
    <row r="12" spans="1:198" s="39" customFormat="1" ht="13.5">
      <c r="A12" s="39" t="str">
        <f>'調査票'!AH266</f>
        <v>@@@@@@@@@@@@@@@@@</v>
      </c>
      <c r="B12" s="39">
        <f>'調査票'!H258</f>
        <v>0</v>
      </c>
      <c r="C12" s="39">
        <f>'調査票'!J258</f>
        <v>0</v>
      </c>
      <c r="D12" s="39">
        <f>'調査票'!H260</f>
        <v>0</v>
      </c>
      <c r="E12" s="39">
        <f>'調査票'!J260</f>
        <v>0</v>
      </c>
      <c r="F12" s="39">
        <f>'調査票'!H261</f>
        <v>0</v>
      </c>
      <c r="G12" s="39">
        <f>'調査票'!J261</f>
        <v>0</v>
      </c>
      <c r="H12" s="39">
        <f>'調査票'!H263</f>
        <v>0</v>
      </c>
      <c r="I12" s="39">
        <f>'調査票'!J263</f>
        <v>0</v>
      </c>
      <c r="J12" s="39">
        <f>'調査票'!H264</f>
        <v>0</v>
      </c>
      <c r="K12" s="39">
        <f>'調査票'!J264</f>
        <v>0</v>
      </c>
      <c r="L12" s="39">
        <f>'調査票'!H266</f>
        <v>0</v>
      </c>
      <c r="M12" s="39">
        <f>'調査票'!J266</f>
        <v>0</v>
      </c>
      <c r="N12" s="39">
        <f>'調査票'!K258</f>
        <v>0</v>
      </c>
      <c r="O12" s="39">
        <f>'調査票'!M258</f>
        <v>0</v>
      </c>
      <c r="P12" s="39">
        <f>'調査票'!K260</f>
        <v>0</v>
      </c>
      <c r="Q12" s="39">
        <f>'調査票'!M260</f>
        <v>0</v>
      </c>
      <c r="R12" s="39">
        <f>'調査票'!K261</f>
        <v>0</v>
      </c>
      <c r="S12" s="39">
        <f>'調査票'!M261</f>
        <v>0</v>
      </c>
      <c r="T12" s="39">
        <f>'調査票'!K263</f>
        <v>0</v>
      </c>
      <c r="U12" s="39">
        <f>'調査票'!M263</f>
        <v>0</v>
      </c>
      <c r="V12" s="39">
        <f>'調査票'!K264</f>
        <v>0</v>
      </c>
      <c r="W12" s="39">
        <f>'調査票'!M264</f>
        <v>0</v>
      </c>
      <c r="X12" s="39">
        <f>'調査票'!K266</f>
        <v>0</v>
      </c>
      <c r="Y12" s="39">
        <f>'調査票'!M266</f>
        <v>0</v>
      </c>
      <c r="Z12" s="39">
        <f>'調査票'!N258</f>
        <v>0</v>
      </c>
      <c r="AA12" s="39">
        <f>'調査票'!P258</f>
        <v>0</v>
      </c>
      <c r="AB12" s="39">
        <f>'調査票'!N260</f>
        <v>0</v>
      </c>
      <c r="AC12" s="39">
        <f>'調査票'!P260</f>
        <v>0</v>
      </c>
      <c r="AD12" s="39">
        <f>'調査票'!N261</f>
        <v>0</v>
      </c>
      <c r="AE12" s="39">
        <f>'調査票'!P261</f>
        <v>0</v>
      </c>
      <c r="AF12" s="39">
        <f>'調査票'!N263</f>
        <v>0</v>
      </c>
      <c r="AG12" s="39">
        <f>'調査票'!P263</f>
        <v>0</v>
      </c>
      <c r="AH12" s="39">
        <f>'調査票'!N264</f>
        <v>0</v>
      </c>
      <c r="AI12" s="39">
        <f>'調査票'!P264</f>
        <v>0</v>
      </c>
      <c r="AJ12" s="39">
        <f>'調査票'!N266</f>
        <v>0</v>
      </c>
      <c r="AK12" s="39">
        <f>'調査票'!P266</f>
        <v>0</v>
      </c>
      <c r="AL12" s="39">
        <f>'調査票'!Q258</f>
        <v>0</v>
      </c>
      <c r="AM12" s="39">
        <f>'調査票'!S258</f>
        <v>0</v>
      </c>
      <c r="AN12" s="39">
        <f>'調査票'!Q260</f>
        <v>0</v>
      </c>
      <c r="AO12" s="39">
        <f>'調査票'!S260</f>
        <v>0</v>
      </c>
      <c r="AP12" s="39">
        <f>'調査票'!Q261</f>
        <v>0</v>
      </c>
      <c r="AQ12" s="39">
        <f>'調査票'!S261</f>
        <v>0</v>
      </c>
      <c r="AR12" s="39">
        <f>'調査票'!Q263</f>
        <v>0</v>
      </c>
      <c r="AS12" s="39">
        <f>'調査票'!S263</f>
        <v>0</v>
      </c>
      <c r="AT12" s="39">
        <f>'調査票'!Q264</f>
        <v>0</v>
      </c>
      <c r="AU12" s="39">
        <f>'調査票'!S264</f>
        <v>0</v>
      </c>
      <c r="AV12" s="39">
        <f>'調査票'!Q266</f>
        <v>0</v>
      </c>
      <c r="AW12" s="39">
        <f>'調査票'!S266</f>
        <v>0</v>
      </c>
      <c r="AX12" s="39">
        <f>'調査票'!T258</f>
        <v>0</v>
      </c>
      <c r="AY12" s="39">
        <f>'調査票'!V258</f>
        <v>0</v>
      </c>
      <c r="AZ12" s="39">
        <f>'調査票'!T260</f>
        <v>0</v>
      </c>
      <c r="BA12" s="39">
        <f>'調査票'!V260</f>
        <v>0</v>
      </c>
      <c r="BB12" s="39">
        <f>'調査票'!T261</f>
        <v>0</v>
      </c>
      <c r="BC12" s="39">
        <f>'調査票'!V261</f>
        <v>0</v>
      </c>
      <c r="BD12" s="39">
        <f>'調査票'!T263</f>
        <v>0</v>
      </c>
      <c r="BE12" s="39">
        <f>'調査票'!V263</f>
        <v>0</v>
      </c>
      <c r="BF12" s="39">
        <f>'調査票'!T264</f>
        <v>0</v>
      </c>
      <c r="BG12" s="39">
        <f>'調査票'!V264</f>
        <v>0</v>
      </c>
      <c r="BH12" s="39">
        <f>'調査票'!T266</f>
        <v>0</v>
      </c>
      <c r="BI12" s="39">
        <f>'調査票'!V266</f>
        <v>0</v>
      </c>
      <c r="BJ12" s="39">
        <f>'調査票'!W258</f>
        <v>0</v>
      </c>
      <c r="BK12" s="39">
        <f>'調査票'!Y258</f>
        <v>0</v>
      </c>
      <c r="BL12" s="39">
        <f>'調査票'!W260</f>
        <v>0</v>
      </c>
      <c r="BM12" s="39">
        <f>'調査票'!Y260</f>
        <v>0</v>
      </c>
      <c r="BN12" s="39">
        <f>'調査票'!W261</f>
        <v>0</v>
      </c>
      <c r="BO12" s="39">
        <f>'調査票'!Y261</f>
        <v>0</v>
      </c>
      <c r="BP12" s="39">
        <f>'調査票'!W263</f>
        <v>0</v>
      </c>
      <c r="BQ12" s="39">
        <f>'調査票'!Y263</f>
        <v>0</v>
      </c>
      <c r="BR12" s="39">
        <f>'調査票'!W264</f>
        <v>0</v>
      </c>
      <c r="BS12" s="39">
        <f>'調査票'!Y264</f>
        <v>0</v>
      </c>
      <c r="BT12" s="39">
        <f>'調査票'!W266</f>
        <v>0</v>
      </c>
      <c r="BU12" s="39">
        <f>'調査票'!Y266</f>
        <v>0</v>
      </c>
      <c r="BV12" s="39">
        <f>'調査票'!Z258</f>
        <v>0</v>
      </c>
      <c r="BW12" s="39">
        <f>'調査票'!AB258</f>
        <v>0</v>
      </c>
      <c r="BX12" s="39">
        <f>'調査票'!Z260</f>
        <v>0</v>
      </c>
      <c r="BY12" s="39">
        <f>'調査票'!AB260</f>
        <v>0</v>
      </c>
      <c r="BZ12" s="39">
        <f>'調査票'!Z261</f>
        <v>0</v>
      </c>
      <c r="CA12" s="39">
        <f>'調査票'!AB261</f>
        <v>0</v>
      </c>
      <c r="CB12" s="39">
        <f>'調査票'!Z263</f>
        <v>0</v>
      </c>
      <c r="CC12" s="39">
        <f>'調査票'!AB263</f>
        <v>0</v>
      </c>
      <c r="CD12" s="39">
        <f>'調査票'!Z264</f>
        <v>0</v>
      </c>
      <c r="CE12" s="39">
        <f>'調査票'!AB264</f>
        <v>0</v>
      </c>
      <c r="CF12" s="39">
        <f>'調査票'!Z266</f>
        <v>0</v>
      </c>
      <c r="CG12" s="39">
        <f>'調査票'!AB266</f>
        <v>0</v>
      </c>
      <c r="CH12" s="39">
        <f>'調査票'!AC258</f>
        <v>0</v>
      </c>
      <c r="CI12" s="39">
        <f>'調査票'!AE258</f>
        <v>0</v>
      </c>
      <c r="CJ12" s="39">
        <f>'調査票'!AC260</f>
        <v>0</v>
      </c>
      <c r="CK12" s="39">
        <f>'調査票'!AE260</f>
        <v>0</v>
      </c>
      <c r="CL12" s="39">
        <f>'調査票'!AC261</f>
        <v>0</v>
      </c>
      <c r="CM12" s="39">
        <f>'調査票'!AE261</f>
        <v>0</v>
      </c>
      <c r="CN12" s="39">
        <f>'調査票'!AC263</f>
        <v>0</v>
      </c>
      <c r="CO12" s="39">
        <f>'調査票'!AE263</f>
        <v>0</v>
      </c>
      <c r="CP12" s="39">
        <f>'調査票'!AC264</f>
        <v>0</v>
      </c>
      <c r="CQ12" s="39">
        <f>'調査票'!AE264</f>
        <v>0</v>
      </c>
      <c r="CR12" s="39">
        <f>'調査票'!AC266</f>
        <v>0</v>
      </c>
      <c r="CS12" s="39">
        <f>'調査票'!AE266</f>
        <v>0</v>
      </c>
      <c r="CT12" s="39">
        <f>'調査票'!F268</f>
        <v>0</v>
      </c>
      <c r="CU12" s="40" t="s">
        <v>73</v>
      </c>
      <c r="GP12" s="40"/>
    </row>
    <row r="13" spans="1:198" s="39" customFormat="1" ht="13.5">
      <c r="A13" s="39" t="str">
        <f>'調査票'!AH280</f>
        <v>@@@@@@@@@@@@@@@@@</v>
      </c>
      <c r="B13" s="39">
        <f>'調査票'!H272</f>
        <v>0</v>
      </c>
      <c r="C13" s="39">
        <f>'調査票'!J272</f>
        <v>0</v>
      </c>
      <c r="D13" s="39">
        <f>'調査票'!H274</f>
        <v>0</v>
      </c>
      <c r="E13" s="39">
        <f>'調査票'!J274</f>
        <v>0</v>
      </c>
      <c r="F13" s="39">
        <f>'調査票'!H275</f>
        <v>0</v>
      </c>
      <c r="G13" s="39">
        <f>'調査票'!J275</f>
        <v>0</v>
      </c>
      <c r="H13" s="39">
        <f>'調査票'!H277</f>
        <v>0</v>
      </c>
      <c r="I13" s="39">
        <f>'調査票'!J277</f>
        <v>0</v>
      </c>
      <c r="J13" s="39">
        <f>'調査票'!H278</f>
        <v>0</v>
      </c>
      <c r="K13" s="39">
        <f>'調査票'!J278</f>
        <v>0</v>
      </c>
      <c r="L13" s="39">
        <f>'調査票'!H280</f>
        <v>0</v>
      </c>
      <c r="M13" s="39">
        <f>'調査票'!J280</f>
        <v>0</v>
      </c>
      <c r="N13" s="39">
        <f>'調査票'!K272</f>
        <v>0</v>
      </c>
      <c r="O13" s="39">
        <f>'調査票'!M272</f>
        <v>0</v>
      </c>
      <c r="P13" s="39">
        <f>'調査票'!K274</f>
        <v>0</v>
      </c>
      <c r="Q13" s="39">
        <f>'調査票'!M274</f>
        <v>0</v>
      </c>
      <c r="R13" s="39">
        <f>'調査票'!K275</f>
        <v>0</v>
      </c>
      <c r="S13" s="39">
        <f>'調査票'!M275</f>
        <v>0</v>
      </c>
      <c r="T13" s="39">
        <f>'調査票'!K277</f>
        <v>0</v>
      </c>
      <c r="U13" s="39">
        <f>'調査票'!M277</f>
        <v>0</v>
      </c>
      <c r="V13" s="39">
        <f>'調査票'!K278</f>
        <v>0</v>
      </c>
      <c r="W13" s="39">
        <f>'調査票'!M278</f>
        <v>0</v>
      </c>
      <c r="X13" s="39">
        <f>'調査票'!K280</f>
        <v>0</v>
      </c>
      <c r="Y13" s="39">
        <f>'調査票'!M280</f>
        <v>0</v>
      </c>
      <c r="Z13" s="39">
        <f>'調査票'!N272</f>
        <v>0</v>
      </c>
      <c r="AA13" s="39">
        <f>'調査票'!P272</f>
        <v>0</v>
      </c>
      <c r="AB13" s="39">
        <f>'調査票'!N274</f>
        <v>0</v>
      </c>
      <c r="AC13" s="39">
        <f>'調査票'!P274</f>
        <v>0</v>
      </c>
      <c r="AD13" s="39">
        <f>'調査票'!N275</f>
        <v>0</v>
      </c>
      <c r="AE13" s="39">
        <f>'調査票'!P275</f>
        <v>0</v>
      </c>
      <c r="AF13" s="39">
        <f>'調査票'!N277</f>
        <v>0</v>
      </c>
      <c r="AG13" s="39">
        <f>'調査票'!P277</f>
        <v>0</v>
      </c>
      <c r="AH13" s="39">
        <f>'調査票'!N278</f>
        <v>0</v>
      </c>
      <c r="AI13" s="39">
        <f>'調査票'!P278</f>
        <v>0</v>
      </c>
      <c r="AJ13" s="39">
        <f>'調査票'!N280</f>
        <v>0</v>
      </c>
      <c r="AK13" s="39">
        <f>'調査票'!P280</f>
        <v>0</v>
      </c>
      <c r="AL13" s="39">
        <f>'調査票'!Q272</f>
        <v>0</v>
      </c>
      <c r="AM13" s="39">
        <f>'調査票'!S272</f>
        <v>0</v>
      </c>
      <c r="AN13" s="39">
        <f>'調査票'!Q274</f>
        <v>0</v>
      </c>
      <c r="AO13" s="39">
        <f>'調査票'!S274</f>
        <v>0</v>
      </c>
      <c r="AP13" s="39">
        <f>'調査票'!Q275</f>
        <v>0</v>
      </c>
      <c r="AQ13" s="39">
        <f>'調査票'!S275</f>
        <v>0</v>
      </c>
      <c r="AR13" s="39">
        <f>'調査票'!Q277</f>
        <v>0</v>
      </c>
      <c r="AS13" s="39">
        <f>'調査票'!S277</f>
        <v>0</v>
      </c>
      <c r="AT13" s="39">
        <f>'調査票'!Q278</f>
        <v>0</v>
      </c>
      <c r="AU13" s="39">
        <f>'調査票'!S278</f>
        <v>0</v>
      </c>
      <c r="AV13" s="39">
        <f>'調査票'!Q280</f>
        <v>0</v>
      </c>
      <c r="AW13" s="39">
        <f>'調査票'!S280</f>
        <v>0</v>
      </c>
      <c r="AX13" s="39">
        <f>'調査票'!T272</f>
        <v>0</v>
      </c>
      <c r="AY13" s="39">
        <f>'調査票'!V272</f>
        <v>0</v>
      </c>
      <c r="AZ13" s="39">
        <f>'調査票'!T274</f>
        <v>0</v>
      </c>
      <c r="BA13" s="39">
        <f>'調査票'!V274</f>
        <v>0</v>
      </c>
      <c r="BB13" s="39">
        <f>'調査票'!T275</f>
        <v>0</v>
      </c>
      <c r="BC13" s="39">
        <f>'調査票'!V275</f>
        <v>0</v>
      </c>
      <c r="BD13" s="39">
        <f>'調査票'!T277</f>
        <v>0</v>
      </c>
      <c r="BE13" s="39">
        <f>'調査票'!V277</f>
        <v>0</v>
      </c>
      <c r="BF13" s="39">
        <f>'調査票'!T278</f>
        <v>0</v>
      </c>
      <c r="BG13" s="39">
        <f>'調査票'!V278</f>
        <v>0</v>
      </c>
      <c r="BH13" s="39">
        <f>'調査票'!T280</f>
        <v>0</v>
      </c>
      <c r="BI13" s="39">
        <f>'調査票'!V280</f>
        <v>0</v>
      </c>
      <c r="BJ13" s="39">
        <f>'調査票'!W272</f>
        <v>0</v>
      </c>
      <c r="BK13" s="39">
        <f>'調査票'!Y272</f>
        <v>0</v>
      </c>
      <c r="BL13" s="39">
        <f>'調査票'!W274</f>
        <v>0</v>
      </c>
      <c r="BM13" s="39">
        <f>'調査票'!Y274</f>
        <v>0</v>
      </c>
      <c r="BN13" s="39">
        <f>'調査票'!W275</f>
        <v>0</v>
      </c>
      <c r="BO13" s="39">
        <f>'調査票'!Y275</f>
        <v>0</v>
      </c>
      <c r="BP13" s="39">
        <f>'調査票'!W277</f>
        <v>0</v>
      </c>
      <c r="BQ13" s="39">
        <f>'調査票'!Y277</f>
        <v>0</v>
      </c>
      <c r="BR13" s="39">
        <f>'調査票'!W278</f>
        <v>0</v>
      </c>
      <c r="BS13" s="39">
        <f>'調査票'!Y278</f>
        <v>0</v>
      </c>
      <c r="BT13" s="39">
        <f>'調査票'!W280</f>
        <v>0</v>
      </c>
      <c r="BU13" s="39">
        <f>'調査票'!Y280</f>
        <v>0</v>
      </c>
      <c r="BV13" s="39">
        <f>'調査票'!Z272</f>
        <v>0</v>
      </c>
      <c r="BW13" s="39">
        <f>'調査票'!AB272</f>
        <v>0</v>
      </c>
      <c r="BX13" s="39">
        <f>'調査票'!Z274</f>
        <v>0</v>
      </c>
      <c r="BY13" s="39">
        <f>'調査票'!AB274</f>
        <v>0</v>
      </c>
      <c r="BZ13" s="39">
        <f>'調査票'!Z275</f>
        <v>0</v>
      </c>
      <c r="CA13" s="39">
        <f>'調査票'!AB275</f>
        <v>0</v>
      </c>
      <c r="CB13" s="39">
        <f>'調査票'!Z277</f>
        <v>0</v>
      </c>
      <c r="CC13" s="39">
        <f>'調査票'!AB277</f>
        <v>0</v>
      </c>
      <c r="CD13" s="39">
        <f>'調査票'!Z278</f>
        <v>0</v>
      </c>
      <c r="CE13" s="39">
        <f>'調査票'!AB278</f>
        <v>0</v>
      </c>
      <c r="CF13" s="39">
        <f>'調査票'!Z280</f>
        <v>0</v>
      </c>
      <c r="CG13" s="39">
        <f>'調査票'!AB280</f>
        <v>0</v>
      </c>
      <c r="CH13" s="39">
        <f>'調査票'!AC272</f>
        <v>0</v>
      </c>
      <c r="CI13" s="39">
        <f>'調査票'!AE272</f>
        <v>0</v>
      </c>
      <c r="CJ13" s="39">
        <f>'調査票'!AC274</f>
        <v>0</v>
      </c>
      <c r="CK13" s="39">
        <f>'調査票'!AE274</f>
        <v>0</v>
      </c>
      <c r="CL13" s="39">
        <f>'調査票'!AC275</f>
        <v>0</v>
      </c>
      <c r="CM13" s="39">
        <f>'調査票'!AE275</f>
        <v>0</v>
      </c>
      <c r="CN13" s="39">
        <f>'調査票'!AC277</f>
        <v>0</v>
      </c>
      <c r="CO13" s="39">
        <f>'調査票'!AE277</f>
        <v>0</v>
      </c>
      <c r="CP13" s="39">
        <f>'調査票'!AC278</f>
        <v>0</v>
      </c>
      <c r="CQ13" s="39">
        <f>'調査票'!AE278</f>
        <v>0</v>
      </c>
      <c r="CR13" s="39">
        <f>'調査票'!AC280</f>
        <v>0</v>
      </c>
      <c r="CS13" s="39">
        <f>'調査票'!AE280</f>
        <v>0</v>
      </c>
      <c r="CT13" s="39">
        <f>'調査票'!F282</f>
        <v>0</v>
      </c>
      <c r="CU13" s="40" t="s">
        <v>73</v>
      </c>
      <c r="GP13" s="40"/>
    </row>
    <row r="14" spans="1:198" s="39" customFormat="1" ht="13.5">
      <c r="A14" s="39" t="str">
        <f>'調査票'!AH294</f>
        <v>@@@@@@@@@@@@@@@@@</v>
      </c>
      <c r="B14" s="39">
        <f>'調査票'!H286</f>
        <v>0</v>
      </c>
      <c r="C14" s="39">
        <f>'調査票'!J286</f>
        <v>0</v>
      </c>
      <c r="D14" s="39">
        <f>'調査票'!H288</f>
        <v>0</v>
      </c>
      <c r="E14" s="39">
        <f>'調査票'!J288</f>
        <v>0</v>
      </c>
      <c r="F14" s="39">
        <f>'調査票'!H289</f>
        <v>0</v>
      </c>
      <c r="G14" s="39">
        <f>'調査票'!J289</f>
        <v>0</v>
      </c>
      <c r="H14" s="39">
        <f>'調査票'!H291</f>
        <v>0</v>
      </c>
      <c r="I14" s="39">
        <f>'調査票'!J291</f>
        <v>0</v>
      </c>
      <c r="J14" s="39">
        <f>'調査票'!H292</f>
        <v>0</v>
      </c>
      <c r="K14" s="39">
        <f>'調査票'!J292</f>
        <v>0</v>
      </c>
      <c r="L14" s="39">
        <f>'調査票'!H294</f>
        <v>0</v>
      </c>
      <c r="M14" s="39">
        <f>'調査票'!J294</f>
        <v>0</v>
      </c>
      <c r="N14" s="39">
        <f>'調査票'!K286</f>
        <v>0</v>
      </c>
      <c r="O14" s="39">
        <f>'調査票'!M286</f>
        <v>0</v>
      </c>
      <c r="P14" s="39">
        <f>'調査票'!K288</f>
        <v>0</v>
      </c>
      <c r="Q14" s="39">
        <f>'調査票'!M288</f>
        <v>0</v>
      </c>
      <c r="R14" s="39">
        <f>'調査票'!K289</f>
        <v>0</v>
      </c>
      <c r="S14" s="39">
        <f>'調査票'!M289</f>
        <v>0</v>
      </c>
      <c r="T14" s="39">
        <f>'調査票'!K291</f>
        <v>0</v>
      </c>
      <c r="U14" s="39">
        <f>'調査票'!M291</f>
        <v>0</v>
      </c>
      <c r="V14" s="39">
        <f>'調査票'!K292</f>
        <v>0</v>
      </c>
      <c r="W14" s="39">
        <f>'調査票'!M292</f>
        <v>0</v>
      </c>
      <c r="X14" s="39">
        <f>'調査票'!K294</f>
        <v>0</v>
      </c>
      <c r="Y14" s="39">
        <f>'調査票'!M294</f>
        <v>0</v>
      </c>
      <c r="Z14" s="39">
        <f>'調査票'!N286</f>
        <v>0</v>
      </c>
      <c r="AA14" s="39">
        <f>'調査票'!P286</f>
        <v>0</v>
      </c>
      <c r="AB14" s="39">
        <f>'調査票'!N288</f>
        <v>0</v>
      </c>
      <c r="AC14" s="39">
        <f>'調査票'!P288</f>
        <v>0</v>
      </c>
      <c r="AD14" s="39">
        <f>'調査票'!N289</f>
        <v>0</v>
      </c>
      <c r="AE14" s="39">
        <f>'調査票'!P289</f>
        <v>0</v>
      </c>
      <c r="AF14" s="39">
        <f>'調査票'!N291</f>
        <v>0</v>
      </c>
      <c r="AG14" s="39">
        <f>'調査票'!P291</f>
        <v>0</v>
      </c>
      <c r="AH14" s="39">
        <f>'調査票'!N292</f>
        <v>0</v>
      </c>
      <c r="AI14" s="39">
        <f>'調査票'!P292</f>
        <v>0</v>
      </c>
      <c r="AJ14" s="39">
        <f>'調査票'!N294</f>
        <v>0</v>
      </c>
      <c r="AK14" s="39">
        <f>'調査票'!P294</f>
        <v>0</v>
      </c>
      <c r="AL14" s="39">
        <f>'調査票'!Q286</f>
        <v>0</v>
      </c>
      <c r="AM14" s="39">
        <f>'調査票'!S286</f>
        <v>0</v>
      </c>
      <c r="AN14" s="39">
        <f>'調査票'!Q288</f>
        <v>0</v>
      </c>
      <c r="AO14" s="39">
        <f>'調査票'!S288</f>
        <v>0</v>
      </c>
      <c r="AP14" s="39">
        <f>'調査票'!Q289</f>
        <v>0</v>
      </c>
      <c r="AQ14" s="39">
        <f>'調査票'!S289</f>
        <v>0</v>
      </c>
      <c r="AR14" s="39">
        <f>'調査票'!Q291</f>
        <v>0</v>
      </c>
      <c r="AS14" s="39">
        <f>'調査票'!S291</f>
        <v>0</v>
      </c>
      <c r="AT14" s="39">
        <f>'調査票'!Q292</f>
        <v>0</v>
      </c>
      <c r="AU14" s="39">
        <f>'調査票'!S292</f>
        <v>0</v>
      </c>
      <c r="AV14" s="39">
        <f>'調査票'!Q294</f>
        <v>0</v>
      </c>
      <c r="AW14" s="39">
        <f>'調査票'!S294</f>
        <v>0</v>
      </c>
      <c r="AX14" s="39">
        <f>'調査票'!T286</f>
        <v>0</v>
      </c>
      <c r="AY14" s="39">
        <f>'調査票'!V286</f>
        <v>0</v>
      </c>
      <c r="AZ14" s="39">
        <f>'調査票'!T288</f>
        <v>0</v>
      </c>
      <c r="BA14" s="39">
        <f>'調査票'!V288</f>
        <v>0</v>
      </c>
      <c r="BB14" s="39">
        <f>'調査票'!T289</f>
        <v>0</v>
      </c>
      <c r="BC14" s="39">
        <f>'調査票'!V289</f>
        <v>0</v>
      </c>
      <c r="BD14" s="39">
        <f>'調査票'!T291</f>
        <v>0</v>
      </c>
      <c r="BE14" s="39">
        <f>'調査票'!V291</f>
        <v>0</v>
      </c>
      <c r="BF14" s="39">
        <f>'調査票'!T292</f>
        <v>0</v>
      </c>
      <c r="BG14" s="39">
        <f>'調査票'!V292</f>
        <v>0</v>
      </c>
      <c r="BH14" s="39">
        <f>'調査票'!T294</f>
        <v>0</v>
      </c>
      <c r="BI14" s="39">
        <f>'調査票'!V294</f>
        <v>0</v>
      </c>
      <c r="BJ14" s="39">
        <f>'調査票'!W286</f>
        <v>0</v>
      </c>
      <c r="BK14" s="39">
        <f>'調査票'!Y286</f>
        <v>0</v>
      </c>
      <c r="BL14" s="39">
        <f>'調査票'!W288</f>
        <v>0</v>
      </c>
      <c r="BM14" s="39">
        <f>'調査票'!Y288</f>
        <v>0</v>
      </c>
      <c r="BN14" s="39">
        <f>'調査票'!W289</f>
        <v>0</v>
      </c>
      <c r="BO14" s="39">
        <f>'調査票'!Y289</f>
        <v>0</v>
      </c>
      <c r="BP14" s="39">
        <f>'調査票'!W291</f>
        <v>0</v>
      </c>
      <c r="BQ14" s="39">
        <f>'調査票'!Y291</f>
        <v>0</v>
      </c>
      <c r="BR14" s="39">
        <f>'調査票'!W292</f>
        <v>0</v>
      </c>
      <c r="BS14" s="39">
        <f>'調査票'!Y292</f>
        <v>0</v>
      </c>
      <c r="BT14" s="39">
        <f>'調査票'!W294</f>
        <v>0</v>
      </c>
      <c r="BU14" s="39">
        <f>'調査票'!Y294</f>
        <v>0</v>
      </c>
      <c r="BV14" s="39">
        <f>'調査票'!Z286</f>
        <v>0</v>
      </c>
      <c r="BW14" s="39">
        <f>'調査票'!AB286</f>
        <v>0</v>
      </c>
      <c r="BX14" s="39">
        <f>'調査票'!Z288</f>
        <v>0</v>
      </c>
      <c r="BY14" s="39">
        <f>'調査票'!AB288</f>
        <v>0</v>
      </c>
      <c r="BZ14" s="39">
        <f>'調査票'!Z289</f>
        <v>0</v>
      </c>
      <c r="CA14" s="39">
        <f>'調査票'!AB289</f>
        <v>0</v>
      </c>
      <c r="CB14" s="39">
        <f>'調査票'!Z291</f>
        <v>0</v>
      </c>
      <c r="CC14" s="39">
        <f>'調査票'!AB291</f>
        <v>0</v>
      </c>
      <c r="CD14" s="39">
        <f>'調査票'!Z292</f>
        <v>0</v>
      </c>
      <c r="CE14" s="39">
        <f>'調査票'!AB292</f>
        <v>0</v>
      </c>
      <c r="CF14" s="39">
        <f>'調査票'!Z294</f>
        <v>0</v>
      </c>
      <c r="CG14" s="39">
        <f>'調査票'!AB294</f>
        <v>0</v>
      </c>
      <c r="CH14" s="39">
        <f>'調査票'!AC286</f>
        <v>0</v>
      </c>
      <c r="CI14" s="39">
        <f>'調査票'!AE286</f>
        <v>0</v>
      </c>
      <c r="CJ14" s="39">
        <f>'調査票'!AC288</f>
        <v>0</v>
      </c>
      <c r="CK14" s="39">
        <f>'調査票'!AE288</f>
        <v>0</v>
      </c>
      <c r="CL14" s="39">
        <f>'調査票'!AC289</f>
        <v>0</v>
      </c>
      <c r="CM14" s="39">
        <f>'調査票'!AE289</f>
        <v>0</v>
      </c>
      <c r="CN14" s="39">
        <f>'調査票'!AC291</f>
        <v>0</v>
      </c>
      <c r="CO14" s="39">
        <f>'調査票'!AE291</f>
        <v>0</v>
      </c>
      <c r="CP14" s="39">
        <f>'調査票'!AC292</f>
        <v>0</v>
      </c>
      <c r="CQ14" s="39">
        <f>'調査票'!AE292</f>
        <v>0</v>
      </c>
      <c r="CR14" s="39">
        <f>'調査票'!AC294</f>
        <v>0</v>
      </c>
      <c r="CS14" s="39">
        <f>'調査票'!AE294</f>
        <v>0</v>
      </c>
      <c r="CT14" s="39">
        <f>'調査票'!F296</f>
        <v>0</v>
      </c>
      <c r="CU14" s="40" t="s">
        <v>73</v>
      </c>
      <c r="GP14" s="40"/>
    </row>
    <row r="15" ht="13.5">
      <c r="A15" s="1" t="s">
        <v>73</v>
      </c>
    </row>
    <row r="16" spans="1:13" ht="13.5">
      <c r="A16" s="1" t="s">
        <v>73</v>
      </c>
      <c r="B16" s="1" t="s">
        <v>81</v>
      </c>
      <c r="C16" s="1"/>
      <c r="E16" s="1" t="s">
        <v>82</v>
      </c>
      <c r="H16" s="1" t="s">
        <v>83</v>
      </c>
      <c r="I16" t="s">
        <v>84</v>
      </c>
      <c r="J16" t="s">
        <v>85</v>
      </c>
      <c r="L16" s="1" t="s">
        <v>86</v>
      </c>
      <c r="M16" s="1" t="s">
        <v>87</v>
      </c>
    </row>
    <row r="17" spans="1:14" ht="13.5">
      <c r="A17">
        <f>'調査票'!H319</f>
        <v>0</v>
      </c>
      <c r="B17">
        <f>'調査票'!K319</f>
        <v>0</v>
      </c>
      <c r="C17">
        <f>'調査票'!M319</f>
        <v>0</v>
      </c>
      <c r="D17">
        <f>'調査票'!N319</f>
        <v>0</v>
      </c>
      <c r="E17">
        <f>'調査票'!D328</f>
        <v>0</v>
      </c>
      <c r="F17">
        <f>'調査票'!D329</f>
        <v>0</v>
      </c>
      <c r="G17">
        <f>'調査票'!D330</f>
        <v>0</v>
      </c>
      <c r="H17">
        <f>'調査票'!AH342</f>
        <v>0</v>
      </c>
      <c r="I17">
        <f>'調査票'!E349</f>
        <v>0</v>
      </c>
      <c r="J17">
        <f>'調査票'!AH355</f>
        <v>0</v>
      </c>
      <c r="K17">
        <f>'調査票'!G357</f>
        <v>0</v>
      </c>
      <c r="L17">
        <f>'調査票'!D363</f>
        <v>0</v>
      </c>
      <c r="M17">
        <f>'調査票'!D373</f>
        <v>0</v>
      </c>
      <c r="N17" s="1" t="s">
        <v>530</v>
      </c>
    </row>
    <row r="18" ht="13.5">
      <c r="A18" s="1" t="s">
        <v>530</v>
      </c>
    </row>
    <row r="19" spans="1:2" ht="13.5">
      <c r="A19" s="1" t="s">
        <v>530</v>
      </c>
      <c r="B19" s="1" t="s">
        <v>324</v>
      </c>
    </row>
    <row r="20" spans="1:198" s="39" customFormat="1" ht="13.5">
      <c r="A20" s="39" t="str">
        <f>'調査票'!AH392</f>
        <v>@@@@@@@@@@@@@@@@@</v>
      </c>
      <c r="B20" s="39">
        <f>'調査票'!H384</f>
        <v>0</v>
      </c>
      <c r="C20" s="39">
        <f>'調査票'!J384</f>
        <v>0</v>
      </c>
      <c r="D20" s="39">
        <f>'調査票'!H386</f>
        <v>0</v>
      </c>
      <c r="E20" s="39">
        <f>'調査票'!J386</f>
        <v>0</v>
      </c>
      <c r="F20" s="39">
        <f>'調査票'!H387</f>
        <v>0</v>
      </c>
      <c r="G20" s="39">
        <f>'調査票'!J387</f>
        <v>0</v>
      </c>
      <c r="H20" s="39">
        <f>'調査票'!H389</f>
        <v>0</v>
      </c>
      <c r="I20" s="39">
        <f>'調査票'!J389</f>
        <v>0</v>
      </c>
      <c r="J20" s="39">
        <f>'調査票'!H390</f>
        <v>0</v>
      </c>
      <c r="K20" s="39">
        <f>'調査票'!J390</f>
        <v>0</v>
      </c>
      <c r="L20" s="39">
        <f>'調査票'!H392</f>
        <v>0</v>
      </c>
      <c r="M20" s="39">
        <f>'調査票'!J392</f>
        <v>0</v>
      </c>
      <c r="N20" s="39">
        <f>'調査票'!K384</f>
        <v>0</v>
      </c>
      <c r="O20" s="39">
        <f>'調査票'!M384</f>
        <v>0</v>
      </c>
      <c r="P20" s="39">
        <f>'調査票'!K386</f>
        <v>0</v>
      </c>
      <c r="Q20" s="39">
        <f>'調査票'!M386</f>
        <v>0</v>
      </c>
      <c r="R20" s="39">
        <f>'調査票'!K387</f>
        <v>0</v>
      </c>
      <c r="S20" s="39">
        <f>'調査票'!M387</f>
        <v>0</v>
      </c>
      <c r="T20" s="39">
        <f>'調査票'!K389</f>
        <v>0</v>
      </c>
      <c r="U20" s="39">
        <f>'調査票'!M389</f>
        <v>0</v>
      </c>
      <c r="V20" s="39">
        <f>'調査票'!K390</f>
        <v>0</v>
      </c>
      <c r="W20" s="39">
        <f>'調査票'!M390</f>
        <v>0</v>
      </c>
      <c r="X20" s="39">
        <f>'調査票'!K392</f>
        <v>0</v>
      </c>
      <c r="Y20" s="39">
        <f>'調査票'!M392</f>
        <v>0</v>
      </c>
      <c r="Z20" s="39">
        <f>'調査票'!N384</f>
        <v>0</v>
      </c>
      <c r="AA20" s="39">
        <f>'調査票'!P384</f>
        <v>0</v>
      </c>
      <c r="AB20" s="39">
        <f>'調査票'!N386</f>
        <v>0</v>
      </c>
      <c r="AC20" s="39">
        <f>'調査票'!P386</f>
        <v>0</v>
      </c>
      <c r="AD20" s="39">
        <f>'調査票'!N387</f>
        <v>0</v>
      </c>
      <c r="AE20" s="39">
        <f>'調査票'!P387</f>
        <v>0</v>
      </c>
      <c r="AF20" s="39">
        <f>'調査票'!N389</f>
        <v>0</v>
      </c>
      <c r="AG20" s="39">
        <f>'調査票'!P389</f>
        <v>0</v>
      </c>
      <c r="AH20" s="39">
        <f>'調査票'!N390</f>
        <v>0</v>
      </c>
      <c r="AI20" s="39">
        <f>'調査票'!P390</f>
        <v>0</v>
      </c>
      <c r="AJ20" s="39">
        <f>'調査票'!N392</f>
        <v>0</v>
      </c>
      <c r="AK20" s="39">
        <f>'調査票'!P392</f>
        <v>0</v>
      </c>
      <c r="AL20" s="39">
        <f>'調査票'!Q384</f>
        <v>0</v>
      </c>
      <c r="AM20" s="39">
        <f>'調査票'!S384</f>
        <v>0</v>
      </c>
      <c r="AN20" s="39">
        <f>'調査票'!Q386</f>
        <v>0</v>
      </c>
      <c r="AO20" s="39">
        <f>'調査票'!S386</f>
        <v>0</v>
      </c>
      <c r="AP20" s="39">
        <f>'調査票'!Q387</f>
        <v>0</v>
      </c>
      <c r="AQ20" s="39">
        <f>'調査票'!S387</f>
        <v>0</v>
      </c>
      <c r="AR20" s="39">
        <f>'調査票'!Q389</f>
        <v>0</v>
      </c>
      <c r="AS20" s="39">
        <f>'調査票'!S389</f>
        <v>0</v>
      </c>
      <c r="AT20" s="39">
        <f>'調査票'!Q390</f>
        <v>0</v>
      </c>
      <c r="AU20" s="39">
        <f>'調査票'!S390</f>
        <v>0</v>
      </c>
      <c r="AV20" s="39">
        <f>'調査票'!Q392</f>
        <v>0</v>
      </c>
      <c r="AW20" s="39">
        <f>'調査票'!S392</f>
        <v>0</v>
      </c>
      <c r="AX20" s="39">
        <f>'調査票'!T384</f>
        <v>0</v>
      </c>
      <c r="AY20" s="39">
        <f>'調査票'!V384</f>
        <v>0</v>
      </c>
      <c r="AZ20" s="39">
        <f>'調査票'!T386</f>
        <v>0</v>
      </c>
      <c r="BA20" s="39">
        <f>'調査票'!V386</f>
        <v>0</v>
      </c>
      <c r="BB20" s="39">
        <f>'調査票'!T387</f>
        <v>0</v>
      </c>
      <c r="BC20" s="39">
        <f>'調査票'!V387</f>
        <v>0</v>
      </c>
      <c r="BD20" s="39">
        <f>'調査票'!T389</f>
        <v>0</v>
      </c>
      <c r="BE20" s="39">
        <f>'調査票'!V389</f>
        <v>0</v>
      </c>
      <c r="BF20" s="39">
        <f>'調査票'!T390</f>
        <v>0</v>
      </c>
      <c r="BG20" s="39">
        <f>'調査票'!V390</f>
        <v>0</v>
      </c>
      <c r="BH20" s="39">
        <f>'調査票'!T392</f>
        <v>0</v>
      </c>
      <c r="BI20" s="39">
        <f>'調査票'!V392</f>
        <v>0</v>
      </c>
      <c r="BJ20" s="39">
        <f>'調査票'!W384</f>
        <v>0</v>
      </c>
      <c r="BK20" s="39">
        <f>'調査票'!Y384</f>
        <v>0</v>
      </c>
      <c r="BL20" s="39">
        <f>'調査票'!W386</f>
        <v>0</v>
      </c>
      <c r="BM20" s="39">
        <f>'調査票'!Y386</f>
        <v>0</v>
      </c>
      <c r="BN20" s="39">
        <f>'調査票'!W387</f>
        <v>0</v>
      </c>
      <c r="BO20" s="39">
        <f>'調査票'!Y387</f>
        <v>0</v>
      </c>
      <c r="BP20" s="39">
        <f>'調査票'!W389</f>
        <v>0</v>
      </c>
      <c r="BQ20" s="39">
        <f>'調査票'!Y389</f>
        <v>0</v>
      </c>
      <c r="BR20" s="39">
        <f>'調査票'!W390</f>
        <v>0</v>
      </c>
      <c r="BS20" s="39">
        <f>'調査票'!Y390</f>
        <v>0</v>
      </c>
      <c r="BT20" s="39">
        <f>'調査票'!W392</f>
        <v>0</v>
      </c>
      <c r="BU20" s="39">
        <f>'調査票'!Y392</f>
        <v>0</v>
      </c>
      <c r="BV20" s="39">
        <f>'調査票'!Z384</f>
        <v>0</v>
      </c>
      <c r="BW20" s="39">
        <f>'調査票'!AB384</f>
        <v>0</v>
      </c>
      <c r="BX20" s="39">
        <f>'調査票'!Z386</f>
        <v>0</v>
      </c>
      <c r="BY20" s="39">
        <f>'調査票'!AB386</f>
        <v>0</v>
      </c>
      <c r="BZ20" s="39">
        <f>'調査票'!Z387</f>
        <v>0</v>
      </c>
      <c r="CA20" s="39">
        <f>'調査票'!AB387</f>
        <v>0</v>
      </c>
      <c r="CB20" s="39">
        <f>'調査票'!Z389</f>
        <v>0</v>
      </c>
      <c r="CC20" s="39">
        <f>'調査票'!AB389</f>
        <v>0</v>
      </c>
      <c r="CD20" s="39">
        <f>'調査票'!Z390</f>
        <v>0</v>
      </c>
      <c r="CE20" s="39">
        <f>'調査票'!AB390</f>
        <v>0</v>
      </c>
      <c r="CF20" s="39">
        <f>'調査票'!Z392</f>
        <v>0</v>
      </c>
      <c r="CG20" s="39">
        <f>'調査票'!AB392</f>
        <v>0</v>
      </c>
      <c r="CH20" s="39">
        <f>'調査票'!AC384</f>
        <v>0</v>
      </c>
      <c r="CI20" s="39">
        <f>'調査票'!AE384</f>
        <v>0</v>
      </c>
      <c r="CJ20" s="39">
        <f>'調査票'!AC386</f>
        <v>0</v>
      </c>
      <c r="CK20" s="39">
        <f>'調査票'!AE386</f>
        <v>0</v>
      </c>
      <c r="CL20" s="39">
        <f>'調査票'!AC387</f>
        <v>0</v>
      </c>
      <c r="CM20" s="39">
        <f>'調査票'!AE387</f>
        <v>0</v>
      </c>
      <c r="CN20" s="39">
        <f>'調査票'!AC389</f>
        <v>0</v>
      </c>
      <c r="CO20" s="39">
        <f>'調査票'!AE389</f>
        <v>0</v>
      </c>
      <c r="CP20" s="39">
        <f>'調査票'!AC390</f>
        <v>0</v>
      </c>
      <c r="CQ20" s="39">
        <f>'調査票'!AE390</f>
        <v>0</v>
      </c>
      <c r="CR20" s="39">
        <f>'調査票'!AC392</f>
        <v>0</v>
      </c>
      <c r="CS20" s="39">
        <f>'調査票'!AE392</f>
        <v>0</v>
      </c>
      <c r="CT20" s="40" t="s">
        <v>530</v>
      </c>
      <c r="GP20" s="40"/>
    </row>
    <row r="21" spans="1:198" s="39" customFormat="1" ht="13.5">
      <c r="A21" s="39" t="str">
        <f>'調査票'!AH404</f>
        <v>@@@@@@@@@@@@@@@@@</v>
      </c>
      <c r="B21" s="39">
        <f>'調査票'!H396</f>
        <v>0</v>
      </c>
      <c r="C21" s="39">
        <f>'調査票'!J396</f>
        <v>0</v>
      </c>
      <c r="D21" s="39">
        <f>'調査票'!H398</f>
        <v>0</v>
      </c>
      <c r="E21" s="39">
        <f>'調査票'!J398</f>
        <v>0</v>
      </c>
      <c r="F21" s="39">
        <f>'調査票'!H399</f>
        <v>0</v>
      </c>
      <c r="G21" s="39">
        <f>'調査票'!J399</f>
        <v>0</v>
      </c>
      <c r="H21" s="39">
        <f>'調査票'!H401</f>
        <v>0</v>
      </c>
      <c r="I21" s="39">
        <f>'調査票'!J401</f>
        <v>0</v>
      </c>
      <c r="J21" s="39">
        <f>'調査票'!H402</f>
        <v>0</v>
      </c>
      <c r="K21" s="39">
        <f>'調査票'!J402</f>
        <v>0</v>
      </c>
      <c r="L21" s="39">
        <f>'調査票'!H404</f>
        <v>0</v>
      </c>
      <c r="M21" s="39">
        <f>'調査票'!J404</f>
        <v>0</v>
      </c>
      <c r="N21" s="39">
        <f>'調査票'!K396</f>
        <v>0</v>
      </c>
      <c r="O21" s="39">
        <f>'調査票'!M396</f>
        <v>0</v>
      </c>
      <c r="P21" s="39">
        <f>'調査票'!K398</f>
        <v>0</v>
      </c>
      <c r="Q21" s="39">
        <f>'調査票'!M398</f>
        <v>0</v>
      </c>
      <c r="R21" s="39">
        <f>'調査票'!K399</f>
        <v>0</v>
      </c>
      <c r="S21" s="39">
        <f>'調査票'!M399</f>
        <v>0</v>
      </c>
      <c r="T21" s="39">
        <f>'調査票'!K401</f>
        <v>0</v>
      </c>
      <c r="U21" s="39">
        <f>'調査票'!M401</f>
        <v>0</v>
      </c>
      <c r="V21" s="39">
        <f>'調査票'!K402</f>
        <v>0</v>
      </c>
      <c r="W21" s="39">
        <f>'調査票'!M402</f>
        <v>0</v>
      </c>
      <c r="X21" s="39">
        <f>'調査票'!K404</f>
        <v>0</v>
      </c>
      <c r="Y21" s="39">
        <f>'調査票'!M404</f>
        <v>0</v>
      </c>
      <c r="Z21" s="39">
        <f>'調査票'!N396</f>
        <v>0</v>
      </c>
      <c r="AA21" s="39">
        <f>'調査票'!P396</f>
        <v>0</v>
      </c>
      <c r="AB21" s="39">
        <f>'調査票'!N398</f>
        <v>0</v>
      </c>
      <c r="AC21" s="39">
        <f>'調査票'!P398</f>
        <v>0</v>
      </c>
      <c r="AD21" s="39">
        <f>'調査票'!N399</f>
        <v>0</v>
      </c>
      <c r="AE21" s="39">
        <f>'調査票'!P399</f>
        <v>0</v>
      </c>
      <c r="AF21" s="39">
        <f>'調査票'!N401</f>
        <v>0</v>
      </c>
      <c r="AG21" s="39">
        <f>'調査票'!P401</f>
        <v>0</v>
      </c>
      <c r="AH21" s="39">
        <f>'調査票'!N402</f>
        <v>0</v>
      </c>
      <c r="AI21" s="39">
        <f>'調査票'!P402</f>
        <v>0</v>
      </c>
      <c r="AJ21" s="39">
        <f>'調査票'!N404</f>
        <v>0</v>
      </c>
      <c r="AK21" s="39">
        <f>'調査票'!P404</f>
        <v>0</v>
      </c>
      <c r="AL21" s="39">
        <f>'調査票'!Q396</f>
        <v>0</v>
      </c>
      <c r="AM21" s="39">
        <f>'調査票'!S396</f>
        <v>0</v>
      </c>
      <c r="AN21" s="39">
        <f>'調査票'!Q398</f>
        <v>0</v>
      </c>
      <c r="AO21" s="39">
        <f>'調査票'!S398</f>
        <v>0</v>
      </c>
      <c r="AP21" s="39">
        <f>'調査票'!Q399</f>
        <v>0</v>
      </c>
      <c r="AQ21" s="39">
        <f>'調査票'!S399</f>
        <v>0</v>
      </c>
      <c r="AR21" s="39">
        <f>'調査票'!Q401</f>
        <v>0</v>
      </c>
      <c r="AS21" s="39">
        <f>'調査票'!S401</f>
        <v>0</v>
      </c>
      <c r="AT21" s="39">
        <f>'調査票'!Q402</f>
        <v>0</v>
      </c>
      <c r="AU21" s="39">
        <f>'調査票'!S402</f>
        <v>0</v>
      </c>
      <c r="AV21" s="39">
        <f>'調査票'!Q404</f>
        <v>0</v>
      </c>
      <c r="AW21" s="39">
        <f>'調査票'!S404</f>
        <v>0</v>
      </c>
      <c r="AX21" s="39">
        <f>'調査票'!T396</f>
        <v>0</v>
      </c>
      <c r="AY21" s="39">
        <f>'調査票'!V396</f>
        <v>0</v>
      </c>
      <c r="AZ21" s="39">
        <f>'調査票'!T398</f>
        <v>0</v>
      </c>
      <c r="BA21" s="39">
        <f>'調査票'!V398</f>
        <v>0</v>
      </c>
      <c r="BB21" s="39">
        <f>'調査票'!T399</f>
        <v>0</v>
      </c>
      <c r="BC21" s="39">
        <f>'調査票'!V399</f>
        <v>0</v>
      </c>
      <c r="BD21" s="39">
        <f>'調査票'!T401</f>
        <v>0</v>
      </c>
      <c r="BE21" s="39">
        <f>'調査票'!V401</f>
        <v>0</v>
      </c>
      <c r="BF21" s="39">
        <f>'調査票'!T402</f>
        <v>0</v>
      </c>
      <c r="BG21" s="39">
        <f>'調査票'!V402</f>
        <v>0</v>
      </c>
      <c r="BH21" s="39">
        <f>'調査票'!T404</f>
        <v>0</v>
      </c>
      <c r="BI21" s="39">
        <f>'調査票'!V404</f>
        <v>0</v>
      </c>
      <c r="BJ21" s="39">
        <f>'調査票'!W396</f>
        <v>0</v>
      </c>
      <c r="BK21" s="39">
        <f>'調査票'!Y396</f>
        <v>0</v>
      </c>
      <c r="BL21" s="39">
        <f>'調査票'!W398</f>
        <v>0</v>
      </c>
      <c r="BM21" s="39">
        <f>'調査票'!Y398</f>
        <v>0</v>
      </c>
      <c r="BN21" s="39">
        <f>'調査票'!W399</f>
        <v>0</v>
      </c>
      <c r="BO21" s="39">
        <f>'調査票'!Y399</f>
        <v>0</v>
      </c>
      <c r="BP21" s="39">
        <f>'調査票'!W401</f>
        <v>0</v>
      </c>
      <c r="BQ21" s="39">
        <f>'調査票'!Y401</f>
        <v>0</v>
      </c>
      <c r="BR21" s="39">
        <f>'調査票'!W402</f>
        <v>0</v>
      </c>
      <c r="BS21" s="39">
        <f>'調査票'!Y402</f>
        <v>0</v>
      </c>
      <c r="BT21" s="39">
        <f>'調査票'!W404</f>
        <v>0</v>
      </c>
      <c r="BU21" s="39">
        <f>'調査票'!Y404</f>
        <v>0</v>
      </c>
      <c r="BV21" s="39">
        <f>'調査票'!Z396</f>
        <v>0</v>
      </c>
      <c r="BW21" s="39">
        <f>'調査票'!AB396</f>
        <v>0</v>
      </c>
      <c r="BX21" s="39">
        <f>'調査票'!Z398</f>
        <v>0</v>
      </c>
      <c r="BY21" s="39">
        <f>'調査票'!AB398</f>
        <v>0</v>
      </c>
      <c r="BZ21" s="39">
        <f>'調査票'!Z399</f>
        <v>0</v>
      </c>
      <c r="CA21" s="39">
        <f>'調査票'!AB399</f>
        <v>0</v>
      </c>
      <c r="CB21" s="39">
        <f>'調査票'!Z401</f>
        <v>0</v>
      </c>
      <c r="CC21" s="39">
        <f>'調査票'!AB401</f>
        <v>0</v>
      </c>
      <c r="CD21" s="39">
        <f>'調査票'!Z402</f>
        <v>0</v>
      </c>
      <c r="CE21" s="39">
        <f>'調査票'!AB402</f>
        <v>0</v>
      </c>
      <c r="CF21" s="39">
        <f>'調査票'!Z404</f>
        <v>0</v>
      </c>
      <c r="CG21" s="39">
        <f>'調査票'!AB404</f>
        <v>0</v>
      </c>
      <c r="CH21" s="39">
        <f>'調査票'!AC396</f>
        <v>0</v>
      </c>
      <c r="CI21" s="39">
        <f>'調査票'!AE396</f>
        <v>0</v>
      </c>
      <c r="CJ21" s="39">
        <f>'調査票'!AC398</f>
        <v>0</v>
      </c>
      <c r="CK21" s="39">
        <f>'調査票'!AE398</f>
        <v>0</v>
      </c>
      <c r="CL21" s="39">
        <f>'調査票'!AC399</f>
        <v>0</v>
      </c>
      <c r="CM21" s="39">
        <f>'調査票'!AE399</f>
        <v>0</v>
      </c>
      <c r="CN21" s="39">
        <f>'調査票'!AC401</f>
        <v>0</v>
      </c>
      <c r="CO21" s="39">
        <f>'調査票'!AE401</f>
        <v>0</v>
      </c>
      <c r="CP21" s="39">
        <f>'調査票'!AC402</f>
        <v>0</v>
      </c>
      <c r="CQ21" s="39">
        <f>'調査票'!AE402</f>
        <v>0</v>
      </c>
      <c r="CR21" s="39">
        <f>'調査票'!AC404</f>
        <v>0</v>
      </c>
      <c r="CS21" s="39">
        <f>'調査票'!AE404</f>
        <v>0</v>
      </c>
      <c r="CT21" s="40" t="s">
        <v>530</v>
      </c>
      <c r="GP21" s="40"/>
    </row>
    <row r="22" spans="1:198" s="39" customFormat="1" ht="13.5">
      <c r="A22" s="39" t="str">
        <f>'調査票'!AH416</f>
        <v>@@@@@@@@@@@@@@@@@</v>
      </c>
      <c r="B22" s="39">
        <f>'調査票'!H408</f>
        <v>0</v>
      </c>
      <c r="C22" s="39">
        <f>'調査票'!J408</f>
        <v>0</v>
      </c>
      <c r="D22" s="39">
        <f>'調査票'!H410</f>
        <v>0</v>
      </c>
      <c r="E22" s="39">
        <f>'調査票'!J410</f>
        <v>0</v>
      </c>
      <c r="F22" s="39">
        <f>'調査票'!H411</f>
        <v>0</v>
      </c>
      <c r="G22" s="39">
        <f>'調査票'!J411</f>
        <v>0</v>
      </c>
      <c r="H22" s="39">
        <f>'調査票'!H413</f>
        <v>0</v>
      </c>
      <c r="I22" s="39">
        <f>'調査票'!J413</f>
        <v>0</v>
      </c>
      <c r="J22" s="39">
        <f>'調査票'!H414</f>
        <v>0</v>
      </c>
      <c r="K22" s="39">
        <f>'調査票'!J414</f>
        <v>0</v>
      </c>
      <c r="L22" s="39">
        <f>'調査票'!H416</f>
        <v>0</v>
      </c>
      <c r="M22" s="39">
        <f>'調査票'!J416</f>
        <v>0</v>
      </c>
      <c r="N22" s="39">
        <f>'調査票'!K408</f>
        <v>0</v>
      </c>
      <c r="O22" s="39">
        <f>'調査票'!M408</f>
        <v>0</v>
      </c>
      <c r="P22" s="39">
        <f>'調査票'!K410</f>
        <v>0</v>
      </c>
      <c r="Q22" s="39">
        <f>'調査票'!M410</f>
        <v>0</v>
      </c>
      <c r="R22" s="39">
        <f>'調査票'!K411</f>
        <v>0</v>
      </c>
      <c r="S22" s="39">
        <f>'調査票'!M411</f>
        <v>0</v>
      </c>
      <c r="T22" s="39">
        <f>'調査票'!K413</f>
        <v>0</v>
      </c>
      <c r="U22" s="39">
        <f>'調査票'!M413</f>
        <v>0</v>
      </c>
      <c r="V22" s="39">
        <f>'調査票'!K414</f>
        <v>0</v>
      </c>
      <c r="W22" s="39">
        <f>'調査票'!M414</f>
        <v>0</v>
      </c>
      <c r="X22" s="39">
        <f>'調査票'!K416</f>
        <v>0</v>
      </c>
      <c r="Y22" s="39">
        <f>'調査票'!M416</f>
        <v>0</v>
      </c>
      <c r="Z22" s="39">
        <f>'調査票'!N408</f>
        <v>0</v>
      </c>
      <c r="AA22" s="39">
        <f>'調査票'!P408</f>
        <v>0</v>
      </c>
      <c r="AB22" s="39">
        <f>'調査票'!N410</f>
        <v>0</v>
      </c>
      <c r="AC22" s="39">
        <f>'調査票'!P410</f>
        <v>0</v>
      </c>
      <c r="AD22" s="39">
        <f>'調査票'!N411</f>
        <v>0</v>
      </c>
      <c r="AE22" s="39">
        <f>'調査票'!P411</f>
        <v>0</v>
      </c>
      <c r="AF22" s="39">
        <f>'調査票'!N413</f>
        <v>0</v>
      </c>
      <c r="AG22" s="39">
        <f>'調査票'!P413</f>
        <v>0</v>
      </c>
      <c r="AH22" s="39">
        <f>'調査票'!N414</f>
        <v>0</v>
      </c>
      <c r="AI22" s="39">
        <f>'調査票'!P414</f>
        <v>0</v>
      </c>
      <c r="AJ22" s="39">
        <f>'調査票'!N416</f>
        <v>0</v>
      </c>
      <c r="AK22" s="39">
        <f>'調査票'!P416</f>
        <v>0</v>
      </c>
      <c r="AL22" s="39">
        <f>'調査票'!Q408</f>
        <v>0</v>
      </c>
      <c r="AM22" s="39">
        <f>'調査票'!S408</f>
        <v>0</v>
      </c>
      <c r="AN22" s="39">
        <f>'調査票'!Q410</f>
        <v>0</v>
      </c>
      <c r="AO22" s="39">
        <f>'調査票'!S410</f>
        <v>0</v>
      </c>
      <c r="AP22" s="39">
        <f>'調査票'!Q411</f>
        <v>0</v>
      </c>
      <c r="AQ22" s="39">
        <f>'調査票'!S411</f>
        <v>0</v>
      </c>
      <c r="AR22" s="39">
        <f>'調査票'!Q413</f>
        <v>0</v>
      </c>
      <c r="AS22" s="39">
        <f>'調査票'!S413</f>
        <v>0</v>
      </c>
      <c r="AT22" s="39">
        <f>'調査票'!Q414</f>
        <v>0</v>
      </c>
      <c r="AU22" s="39">
        <f>'調査票'!S414</f>
        <v>0</v>
      </c>
      <c r="AV22" s="39">
        <f>'調査票'!Q416</f>
        <v>0</v>
      </c>
      <c r="AW22" s="39">
        <f>'調査票'!S416</f>
        <v>0</v>
      </c>
      <c r="AX22" s="39">
        <f>'調査票'!T408</f>
        <v>0</v>
      </c>
      <c r="AY22" s="39">
        <f>'調査票'!V408</f>
        <v>0</v>
      </c>
      <c r="AZ22" s="39">
        <f>'調査票'!T410</f>
        <v>0</v>
      </c>
      <c r="BA22" s="39">
        <f>'調査票'!V410</f>
        <v>0</v>
      </c>
      <c r="BB22" s="39">
        <f>'調査票'!T411</f>
        <v>0</v>
      </c>
      <c r="BC22" s="39">
        <f>'調査票'!V411</f>
        <v>0</v>
      </c>
      <c r="BD22" s="39">
        <f>'調査票'!T413</f>
        <v>0</v>
      </c>
      <c r="BE22" s="39">
        <f>'調査票'!V413</f>
        <v>0</v>
      </c>
      <c r="BF22" s="39">
        <f>'調査票'!T414</f>
        <v>0</v>
      </c>
      <c r="BG22" s="39">
        <f>'調査票'!V414</f>
        <v>0</v>
      </c>
      <c r="BH22" s="39">
        <f>'調査票'!T416</f>
        <v>0</v>
      </c>
      <c r="BI22" s="39">
        <f>'調査票'!V416</f>
        <v>0</v>
      </c>
      <c r="BJ22" s="39">
        <f>'調査票'!W408</f>
        <v>0</v>
      </c>
      <c r="BK22" s="39">
        <f>'調査票'!Y408</f>
        <v>0</v>
      </c>
      <c r="BL22" s="39">
        <f>'調査票'!W410</f>
        <v>0</v>
      </c>
      <c r="BM22" s="39">
        <f>'調査票'!Y410</f>
        <v>0</v>
      </c>
      <c r="BN22" s="39">
        <f>'調査票'!W411</f>
        <v>0</v>
      </c>
      <c r="BO22" s="39">
        <f>'調査票'!Y411</f>
        <v>0</v>
      </c>
      <c r="BP22" s="39">
        <f>'調査票'!W413</f>
        <v>0</v>
      </c>
      <c r="BQ22" s="39">
        <f>'調査票'!Y413</f>
        <v>0</v>
      </c>
      <c r="BR22" s="39">
        <f>'調査票'!W414</f>
        <v>0</v>
      </c>
      <c r="BS22" s="39">
        <f>'調査票'!Y414</f>
        <v>0</v>
      </c>
      <c r="BT22" s="39">
        <f>'調査票'!W416</f>
        <v>0</v>
      </c>
      <c r="BU22" s="39">
        <f>'調査票'!Y416</f>
        <v>0</v>
      </c>
      <c r="BV22" s="39">
        <f>'調査票'!Z408</f>
        <v>0</v>
      </c>
      <c r="BW22" s="39">
        <f>'調査票'!AB408</f>
        <v>0</v>
      </c>
      <c r="BX22" s="39">
        <f>'調査票'!Z410</f>
        <v>0</v>
      </c>
      <c r="BY22" s="39">
        <f>'調査票'!AB410</f>
        <v>0</v>
      </c>
      <c r="BZ22" s="39">
        <f>'調査票'!Z411</f>
        <v>0</v>
      </c>
      <c r="CA22" s="39">
        <f>'調査票'!AB411</f>
        <v>0</v>
      </c>
      <c r="CB22" s="39">
        <f>'調査票'!Z413</f>
        <v>0</v>
      </c>
      <c r="CC22" s="39">
        <f>'調査票'!AB413</f>
        <v>0</v>
      </c>
      <c r="CD22" s="39">
        <f>'調査票'!Z414</f>
        <v>0</v>
      </c>
      <c r="CE22" s="39">
        <f>'調査票'!AB414</f>
        <v>0</v>
      </c>
      <c r="CF22" s="39">
        <f>'調査票'!Z416</f>
        <v>0</v>
      </c>
      <c r="CG22" s="39">
        <f>'調査票'!AB416</f>
        <v>0</v>
      </c>
      <c r="CH22" s="39">
        <f>'調査票'!AC408</f>
        <v>0</v>
      </c>
      <c r="CI22" s="39">
        <f>'調査票'!AE408</f>
        <v>0</v>
      </c>
      <c r="CJ22" s="39">
        <f>'調査票'!AC410</f>
        <v>0</v>
      </c>
      <c r="CK22" s="39">
        <f>'調査票'!AE410</f>
        <v>0</v>
      </c>
      <c r="CL22" s="39">
        <f>'調査票'!AC411</f>
        <v>0</v>
      </c>
      <c r="CM22" s="39">
        <f>'調査票'!AE411</f>
        <v>0</v>
      </c>
      <c r="CN22" s="39">
        <f>'調査票'!AC413</f>
        <v>0</v>
      </c>
      <c r="CO22" s="39">
        <f>'調査票'!AE413</f>
        <v>0</v>
      </c>
      <c r="CP22" s="39">
        <f>'調査票'!AC414</f>
        <v>0</v>
      </c>
      <c r="CQ22" s="39">
        <f>'調査票'!AE414</f>
        <v>0</v>
      </c>
      <c r="CR22" s="39">
        <f>'調査票'!AC416</f>
        <v>0</v>
      </c>
      <c r="CS22" s="39">
        <f>'調査票'!AE416</f>
        <v>0</v>
      </c>
      <c r="CT22" s="40" t="s">
        <v>530</v>
      </c>
      <c r="GP22" s="40"/>
    </row>
    <row r="23" spans="1:198" s="39" customFormat="1" ht="13.5">
      <c r="A23" s="39" t="str">
        <f>'調査票'!AH428</f>
        <v>@@@@@@@@@@@@@@@@@</v>
      </c>
      <c r="B23" s="39">
        <f>'調査票'!H420</f>
        <v>0</v>
      </c>
      <c r="C23" s="39">
        <f>'調査票'!J420</f>
        <v>0</v>
      </c>
      <c r="D23" s="39">
        <f>'調査票'!H422</f>
        <v>0</v>
      </c>
      <c r="E23" s="39">
        <f>'調査票'!J422</f>
        <v>0</v>
      </c>
      <c r="F23" s="39">
        <f>'調査票'!H423</f>
        <v>0</v>
      </c>
      <c r="G23" s="39">
        <f>'調査票'!J423</f>
        <v>0</v>
      </c>
      <c r="H23" s="39">
        <f>'調査票'!H425</f>
        <v>0</v>
      </c>
      <c r="I23" s="39">
        <f>'調査票'!J425</f>
        <v>0</v>
      </c>
      <c r="J23" s="39">
        <f>'調査票'!H426</f>
        <v>0</v>
      </c>
      <c r="K23" s="39">
        <f>'調査票'!J426</f>
        <v>0</v>
      </c>
      <c r="L23" s="39">
        <f>'調査票'!H428</f>
        <v>0</v>
      </c>
      <c r="M23" s="39">
        <f>'調査票'!J428</f>
        <v>0</v>
      </c>
      <c r="N23" s="39">
        <f>'調査票'!K420</f>
        <v>0</v>
      </c>
      <c r="O23" s="39">
        <f>'調査票'!M420</f>
        <v>0</v>
      </c>
      <c r="P23" s="39">
        <f>'調査票'!K422</f>
        <v>0</v>
      </c>
      <c r="Q23" s="39">
        <f>'調査票'!M422</f>
        <v>0</v>
      </c>
      <c r="R23" s="39">
        <f>'調査票'!K423</f>
        <v>0</v>
      </c>
      <c r="S23" s="39">
        <f>'調査票'!M423</f>
        <v>0</v>
      </c>
      <c r="T23" s="39">
        <f>'調査票'!K425</f>
        <v>0</v>
      </c>
      <c r="U23" s="39">
        <f>'調査票'!M425</f>
        <v>0</v>
      </c>
      <c r="V23" s="39">
        <f>'調査票'!K426</f>
        <v>0</v>
      </c>
      <c r="W23" s="39">
        <f>'調査票'!M426</f>
        <v>0</v>
      </c>
      <c r="X23" s="39">
        <f>'調査票'!K428</f>
        <v>0</v>
      </c>
      <c r="Y23" s="39">
        <f>'調査票'!M428</f>
        <v>0</v>
      </c>
      <c r="Z23" s="39">
        <f>'調査票'!N420</f>
        <v>0</v>
      </c>
      <c r="AA23" s="39">
        <f>'調査票'!P420</f>
        <v>0</v>
      </c>
      <c r="AB23" s="39">
        <f>'調査票'!N422</f>
        <v>0</v>
      </c>
      <c r="AC23" s="39">
        <f>'調査票'!P422</f>
        <v>0</v>
      </c>
      <c r="AD23" s="39">
        <f>'調査票'!N423</f>
        <v>0</v>
      </c>
      <c r="AE23" s="39">
        <f>'調査票'!P423</f>
        <v>0</v>
      </c>
      <c r="AF23" s="39">
        <f>'調査票'!N425</f>
        <v>0</v>
      </c>
      <c r="AG23" s="39">
        <f>'調査票'!P425</f>
        <v>0</v>
      </c>
      <c r="AH23" s="39">
        <f>'調査票'!N426</f>
        <v>0</v>
      </c>
      <c r="AI23" s="39">
        <f>'調査票'!P426</f>
        <v>0</v>
      </c>
      <c r="AJ23" s="39">
        <f>'調査票'!N428</f>
        <v>0</v>
      </c>
      <c r="AK23" s="39">
        <f>'調査票'!P428</f>
        <v>0</v>
      </c>
      <c r="AL23" s="39">
        <f>'調査票'!Q420</f>
        <v>0</v>
      </c>
      <c r="AM23" s="39">
        <f>'調査票'!S420</f>
        <v>0</v>
      </c>
      <c r="AN23" s="39">
        <f>'調査票'!Q422</f>
        <v>0</v>
      </c>
      <c r="AO23" s="39">
        <f>'調査票'!S422</f>
        <v>0</v>
      </c>
      <c r="AP23" s="39">
        <f>'調査票'!Q423</f>
        <v>0</v>
      </c>
      <c r="AQ23" s="39">
        <f>'調査票'!S423</f>
        <v>0</v>
      </c>
      <c r="AR23" s="39">
        <f>'調査票'!Q425</f>
        <v>0</v>
      </c>
      <c r="AS23" s="39">
        <f>'調査票'!S425</f>
        <v>0</v>
      </c>
      <c r="AT23" s="39">
        <f>'調査票'!Q426</f>
        <v>0</v>
      </c>
      <c r="AU23" s="39">
        <f>'調査票'!S426</f>
        <v>0</v>
      </c>
      <c r="AV23" s="39">
        <f>'調査票'!Q428</f>
        <v>0</v>
      </c>
      <c r="AW23" s="39">
        <f>'調査票'!S428</f>
        <v>0</v>
      </c>
      <c r="AX23" s="39">
        <f>'調査票'!T420</f>
        <v>0</v>
      </c>
      <c r="AY23" s="39">
        <f>'調査票'!V420</f>
        <v>0</v>
      </c>
      <c r="AZ23" s="39">
        <f>'調査票'!T422</f>
        <v>0</v>
      </c>
      <c r="BA23" s="39">
        <f>'調査票'!V422</f>
        <v>0</v>
      </c>
      <c r="BB23" s="39">
        <f>'調査票'!T423</f>
        <v>0</v>
      </c>
      <c r="BC23" s="39">
        <f>'調査票'!V423</f>
        <v>0</v>
      </c>
      <c r="BD23" s="39">
        <f>'調査票'!T425</f>
        <v>0</v>
      </c>
      <c r="BE23" s="39">
        <f>'調査票'!V425</f>
        <v>0</v>
      </c>
      <c r="BF23" s="39">
        <f>'調査票'!T426</f>
        <v>0</v>
      </c>
      <c r="BG23" s="39">
        <f>'調査票'!V426</f>
        <v>0</v>
      </c>
      <c r="BH23" s="39">
        <f>'調査票'!T428</f>
        <v>0</v>
      </c>
      <c r="BI23" s="39">
        <f>'調査票'!V428</f>
        <v>0</v>
      </c>
      <c r="BJ23" s="39">
        <f>'調査票'!W420</f>
        <v>0</v>
      </c>
      <c r="BK23" s="39">
        <f>'調査票'!Y420</f>
        <v>0</v>
      </c>
      <c r="BL23" s="39">
        <f>'調査票'!W422</f>
        <v>0</v>
      </c>
      <c r="BM23" s="39">
        <f>'調査票'!Y422</f>
        <v>0</v>
      </c>
      <c r="BN23" s="39">
        <f>'調査票'!W423</f>
        <v>0</v>
      </c>
      <c r="BO23" s="39">
        <f>'調査票'!Y423</f>
        <v>0</v>
      </c>
      <c r="BP23" s="39">
        <f>'調査票'!W425</f>
        <v>0</v>
      </c>
      <c r="BQ23" s="39">
        <f>'調査票'!Y425</f>
        <v>0</v>
      </c>
      <c r="BR23" s="39">
        <f>'調査票'!W426</f>
        <v>0</v>
      </c>
      <c r="BS23" s="39">
        <f>'調査票'!Y426</f>
        <v>0</v>
      </c>
      <c r="BT23" s="39">
        <f>'調査票'!W428</f>
        <v>0</v>
      </c>
      <c r="BU23" s="39">
        <f>'調査票'!Y428</f>
        <v>0</v>
      </c>
      <c r="BV23" s="39">
        <f>'調査票'!Z420</f>
        <v>0</v>
      </c>
      <c r="BW23" s="39">
        <f>'調査票'!AB420</f>
        <v>0</v>
      </c>
      <c r="BX23" s="39">
        <f>'調査票'!Z422</f>
        <v>0</v>
      </c>
      <c r="BY23" s="39">
        <f>'調査票'!AB422</f>
        <v>0</v>
      </c>
      <c r="BZ23" s="39">
        <f>'調査票'!Z423</f>
        <v>0</v>
      </c>
      <c r="CA23" s="39">
        <f>'調査票'!AB423</f>
        <v>0</v>
      </c>
      <c r="CB23" s="39">
        <f>'調査票'!Z425</f>
        <v>0</v>
      </c>
      <c r="CC23" s="39">
        <f>'調査票'!AB425</f>
        <v>0</v>
      </c>
      <c r="CD23" s="39">
        <f>'調査票'!Z426</f>
        <v>0</v>
      </c>
      <c r="CE23" s="39">
        <f>'調査票'!AB426</f>
        <v>0</v>
      </c>
      <c r="CF23" s="39">
        <f>'調査票'!Z428</f>
        <v>0</v>
      </c>
      <c r="CG23" s="39">
        <f>'調査票'!AB428</f>
        <v>0</v>
      </c>
      <c r="CH23" s="39">
        <f>'調査票'!AC420</f>
        <v>0</v>
      </c>
      <c r="CI23" s="39">
        <f>'調査票'!AE420</f>
        <v>0</v>
      </c>
      <c r="CJ23" s="39">
        <f>'調査票'!AC422</f>
        <v>0</v>
      </c>
      <c r="CK23" s="39">
        <f>'調査票'!AE422</f>
        <v>0</v>
      </c>
      <c r="CL23" s="39">
        <f>'調査票'!AC423</f>
        <v>0</v>
      </c>
      <c r="CM23" s="39">
        <f>'調査票'!AE423</f>
        <v>0</v>
      </c>
      <c r="CN23" s="39">
        <f>'調査票'!AC425</f>
        <v>0</v>
      </c>
      <c r="CO23" s="39">
        <f>'調査票'!AE425</f>
        <v>0</v>
      </c>
      <c r="CP23" s="39">
        <f>'調査票'!AC426</f>
        <v>0</v>
      </c>
      <c r="CQ23" s="39">
        <f>'調査票'!AE426</f>
        <v>0</v>
      </c>
      <c r="CR23" s="39">
        <f>'調査票'!AC428</f>
        <v>0</v>
      </c>
      <c r="CS23" s="39">
        <f>'調査票'!AE428</f>
        <v>0</v>
      </c>
      <c r="CT23" s="40" t="s">
        <v>530</v>
      </c>
      <c r="GP23" s="40"/>
    </row>
    <row r="24" spans="1:198" s="39" customFormat="1" ht="13.5">
      <c r="A24" s="39" t="str">
        <f>'調査票'!AH440</f>
        <v>@@@@@@@@@@@@@@@@@</v>
      </c>
      <c r="B24" s="39">
        <f>'調査票'!H432</f>
        <v>0</v>
      </c>
      <c r="C24" s="39">
        <f>'調査票'!J432</f>
        <v>0</v>
      </c>
      <c r="D24" s="39">
        <f>'調査票'!H434</f>
        <v>0</v>
      </c>
      <c r="E24" s="39">
        <f>'調査票'!J434</f>
        <v>0</v>
      </c>
      <c r="F24" s="39">
        <f>'調査票'!H435</f>
        <v>0</v>
      </c>
      <c r="G24" s="39">
        <f>'調査票'!J435</f>
        <v>0</v>
      </c>
      <c r="H24" s="39">
        <f>'調査票'!H437</f>
        <v>0</v>
      </c>
      <c r="I24" s="39">
        <f>'調査票'!J437</f>
        <v>0</v>
      </c>
      <c r="J24" s="39">
        <f>'調査票'!H438</f>
        <v>0</v>
      </c>
      <c r="K24" s="39">
        <f>'調査票'!J438</f>
        <v>0</v>
      </c>
      <c r="L24" s="39">
        <f>'調査票'!H440</f>
        <v>0</v>
      </c>
      <c r="M24" s="39">
        <f>'調査票'!J440</f>
        <v>0</v>
      </c>
      <c r="N24" s="39">
        <f>'調査票'!K432</f>
        <v>0</v>
      </c>
      <c r="O24" s="39">
        <f>'調査票'!M432</f>
        <v>0</v>
      </c>
      <c r="P24" s="39">
        <f>'調査票'!K434</f>
        <v>0</v>
      </c>
      <c r="Q24" s="39">
        <f>'調査票'!M434</f>
        <v>0</v>
      </c>
      <c r="R24" s="39">
        <f>'調査票'!K435</f>
        <v>0</v>
      </c>
      <c r="S24" s="39">
        <f>'調査票'!M435</f>
        <v>0</v>
      </c>
      <c r="T24" s="39">
        <f>'調査票'!K437</f>
        <v>0</v>
      </c>
      <c r="U24" s="39">
        <f>'調査票'!M437</f>
        <v>0</v>
      </c>
      <c r="V24" s="39">
        <f>'調査票'!K438</f>
        <v>0</v>
      </c>
      <c r="W24" s="39">
        <f>'調査票'!M438</f>
        <v>0</v>
      </c>
      <c r="X24" s="39">
        <f>'調査票'!K440</f>
        <v>0</v>
      </c>
      <c r="Y24" s="39">
        <f>'調査票'!M440</f>
        <v>0</v>
      </c>
      <c r="Z24" s="39">
        <f>'調査票'!N432</f>
        <v>0</v>
      </c>
      <c r="AA24" s="39">
        <f>'調査票'!P432</f>
        <v>0</v>
      </c>
      <c r="AB24" s="39">
        <f>'調査票'!N434</f>
        <v>0</v>
      </c>
      <c r="AC24" s="39">
        <f>'調査票'!P434</f>
        <v>0</v>
      </c>
      <c r="AD24" s="39">
        <f>'調査票'!N435</f>
        <v>0</v>
      </c>
      <c r="AE24" s="39">
        <f>'調査票'!P435</f>
        <v>0</v>
      </c>
      <c r="AF24" s="39">
        <f>'調査票'!N437</f>
        <v>0</v>
      </c>
      <c r="AG24" s="39">
        <f>'調査票'!P437</f>
        <v>0</v>
      </c>
      <c r="AH24" s="39">
        <f>'調査票'!N438</f>
        <v>0</v>
      </c>
      <c r="AI24" s="39">
        <f>'調査票'!P438</f>
        <v>0</v>
      </c>
      <c r="AJ24" s="39">
        <f>'調査票'!N440</f>
        <v>0</v>
      </c>
      <c r="AK24" s="39">
        <f>'調査票'!P440</f>
        <v>0</v>
      </c>
      <c r="AL24" s="39">
        <f>'調査票'!Q432</f>
        <v>0</v>
      </c>
      <c r="AM24" s="39">
        <f>'調査票'!S432</f>
        <v>0</v>
      </c>
      <c r="AN24" s="39">
        <f>'調査票'!Q434</f>
        <v>0</v>
      </c>
      <c r="AO24" s="39">
        <f>'調査票'!S434</f>
        <v>0</v>
      </c>
      <c r="AP24" s="39">
        <f>'調査票'!Q435</f>
        <v>0</v>
      </c>
      <c r="AQ24" s="39">
        <f>'調査票'!S435</f>
        <v>0</v>
      </c>
      <c r="AR24" s="39">
        <f>'調査票'!Q437</f>
        <v>0</v>
      </c>
      <c r="AS24" s="39">
        <f>'調査票'!S437</f>
        <v>0</v>
      </c>
      <c r="AT24" s="39">
        <f>'調査票'!Q438</f>
        <v>0</v>
      </c>
      <c r="AU24" s="39">
        <f>'調査票'!S438</f>
        <v>0</v>
      </c>
      <c r="AV24" s="39">
        <f>'調査票'!Q440</f>
        <v>0</v>
      </c>
      <c r="AW24" s="39">
        <f>'調査票'!S440</f>
        <v>0</v>
      </c>
      <c r="AX24" s="39">
        <f>'調査票'!T432</f>
        <v>0</v>
      </c>
      <c r="AY24" s="39">
        <f>'調査票'!V432</f>
        <v>0</v>
      </c>
      <c r="AZ24" s="39">
        <f>'調査票'!T434</f>
        <v>0</v>
      </c>
      <c r="BA24" s="39">
        <f>'調査票'!V434</f>
        <v>0</v>
      </c>
      <c r="BB24" s="39">
        <f>'調査票'!T435</f>
        <v>0</v>
      </c>
      <c r="BC24" s="39">
        <f>'調査票'!V435</f>
        <v>0</v>
      </c>
      <c r="BD24" s="39">
        <f>'調査票'!T437</f>
        <v>0</v>
      </c>
      <c r="BE24" s="39">
        <f>'調査票'!V437</f>
        <v>0</v>
      </c>
      <c r="BF24" s="39">
        <f>'調査票'!T438</f>
        <v>0</v>
      </c>
      <c r="BG24" s="39">
        <f>'調査票'!V438</f>
        <v>0</v>
      </c>
      <c r="BH24" s="39">
        <f>'調査票'!T440</f>
        <v>0</v>
      </c>
      <c r="BI24" s="39">
        <f>'調査票'!V440</f>
        <v>0</v>
      </c>
      <c r="BJ24" s="39">
        <f>'調査票'!W432</f>
        <v>0</v>
      </c>
      <c r="BK24" s="39">
        <f>'調査票'!Y432</f>
        <v>0</v>
      </c>
      <c r="BL24" s="39">
        <f>'調査票'!W434</f>
        <v>0</v>
      </c>
      <c r="BM24" s="39">
        <f>'調査票'!Y434</f>
        <v>0</v>
      </c>
      <c r="BN24" s="39">
        <f>'調査票'!W435</f>
        <v>0</v>
      </c>
      <c r="BO24" s="39">
        <f>'調査票'!Y435</f>
        <v>0</v>
      </c>
      <c r="BP24" s="39">
        <f>'調査票'!W437</f>
        <v>0</v>
      </c>
      <c r="BQ24" s="39">
        <f>'調査票'!Y437</f>
        <v>0</v>
      </c>
      <c r="BR24" s="39">
        <f>'調査票'!W438</f>
        <v>0</v>
      </c>
      <c r="BS24" s="39">
        <f>'調査票'!Y438</f>
        <v>0</v>
      </c>
      <c r="BT24" s="39">
        <f>'調査票'!W440</f>
        <v>0</v>
      </c>
      <c r="BU24" s="39">
        <f>'調査票'!Y440</f>
        <v>0</v>
      </c>
      <c r="BV24" s="39">
        <f>'調査票'!Z432</f>
        <v>0</v>
      </c>
      <c r="BW24" s="39">
        <f>'調査票'!AB432</f>
        <v>0</v>
      </c>
      <c r="BX24" s="39">
        <f>'調査票'!Z434</f>
        <v>0</v>
      </c>
      <c r="BY24" s="39">
        <f>'調査票'!AB434</f>
        <v>0</v>
      </c>
      <c r="BZ24" s="39">
        <f>'調査票'!Z435</f>
        <v>0</v>
      </c>
      <c r="CA24" s="39">
        <f>'調査票'!AB435</f>
        <v>0</v>
      </c>
      <c r="CB24" s="39">
        <f>'調査票'!Z437</f>
        <v>0</v>
      </c>
      <c r="CC24" s="39">
        <f>'調査票'!AB437</f>
        <v>0</v>
      </c>
      <c r="CD24" s="39">
        <f>'調査票'!Z438</f>
        <v>0</v>
      </c>
      <c r="CE24" s="39">
        <f>'調査票'!AB438</f>
        <v>0</v>
      </c>
      <c r="CF24" s="39">
        <f>'調査票'!Z440</f>
        <v>0</v>
      </c>
      <c r="CG24" s="39">
        <f>'調査票'!AB440</f>
        <v>0</v>
      </c>
      <c r="CH24" s="39">
        <f>'調査票'!AC432</f>
        <v>0</v>
      </c>
      <c r="CI24" s="39">
        <f>'調査票'!AE432</f>
        <v>0</v>
      </c>
      <c r="CJ24" s="39">
        <f>'調査票'!AC434</f>
        <v>0</v>
      </c>
      <c r="CK24" s="39">
        <f>'調査票'!AE434</f>
        <v>0</v>
      </c>
      <c r="CL24" s="39">
        <f>'調査票'!AC435</f>
        <v>0</v>
      </c>
      <c r="CM24" s="39">
        <f>'調査票'!AE435</f>
        <v>0</v>
      </c>
      <c r="CN24" s="39">
        <f>'調査票'!AC437</f>
        <v>0</v>
      </c>
      <c r="CO24" s="39">
        <f>'調査票'!AE437</f>
        <v>0</v>
      </c>
      <c r="CP24" s="39">
        <f>'調査票'!AC438</f>
        <v>0</v>
      </c>
      <c r="CQ24" s="39">
        <f>'調査票'!AE438</f>
        <v>0</v>
      </c>
      <c r="CR24" s="39">
        <f>'調査票'!AC440</f>
        <v>0</v>
      </c>
      <c r="CS24" s="39">
        <f>'調査票'!AE440</f>
        <v>0</v>
      </c>
      <c r="CT24" s="40" t="s">
        <v>530</v>
      </c>
      <c r="GP24" s="40"/>
    </row>
    <row r="25" spans="1:198" s="39" customFormat="1" ht="13.5">
      <c r="A25" s="39" t="str">
        <f>'調査票'!AH452</f>
        <v>@@@@@@@@@@@@@@@@@</v>
      </c>
      <c r="B25" s="39">
        <f>'調査票'!H444</f>
        <v>0</v>
      </c>
      <c r="C25" s="39">
        <f>'調査票'!J444</f>
        <v>0</v>
      </c>
      <c r="D25" s="39">
        <f>'調査票'!H446</f>
        <v>0</v>
      </c>
      <c r="E25" s="39">
        <f>'調査票'!J446</f>
        <v>0</v>
      </c>
      <c r="F25" s="39">
        <f>'調査票'!H447</f>
        <v>0</v>
      </c>
      <c r="G25" s="39">
        <f>'調査票'!J447</f>
        <v>0</v>
      </c>
      <c r="H25" s="39">
        <f>'調査票'!H449</f>
        <v>0</v>
      </c>
      <c r="I25" s="39">
        <f>'調査票'!J449</f>
        <v>0</v>
      </c>
      <c r="J25" s="39">
        <f>'調査票'!H450</f>
        <v>0</v>
      </c>
      <c r="K25" s="39">
        <f>'調査票'!J450</f>
        <v>0</v>
      </c>
      <c r="L25" s="39">
        <f>'調査票'!H452</f>
        <v>0</v>
      </c>
      <c r="M25" s="39">
        <f>'調査票'!J452</f>
        <v>0</v>
      </c>
      <c r="N25" s="39">
        <f>'調査票'!K444</f>
        <v>0</v>
      </c>
      <c r="O25" s="39">
        <f>'調査票'!M444</f>
        <v>0</v>
      </c>
      <c r="P25" s="39">
        <f>'調査票'!K446</f>
        <v>0</v>
      </c>
      <c r="Q25" s="39">
        <f>'調査票'!M446</f>
        <v>0</v>
      </c>
      <c r="R25" s="39">
        <f>'調査票'!K447</f>
        <v>0</v>
      </c>
      <c r="S25" s="39">
        <f>'調査票'!M447</f>
        <v>0</v>
      </c>
      <c r="T25" s="39">
        <f>'調査票'!K449</f>
        <v>0</v>
      </c>
      <c r="U25" s="39">
        <f>'調査票'!M449</f>
        <v>0</v>
      </c>
      <c r="V25" s="39">
        <f>'調査票'!K450</f>
        <v>0</v>
      </c>
      <c r="W25" s="39">
        <f>'調査票'!M450</f>
        <v>0</v>
      </c>
      <c r="X25" s="39">
        <f>'調査票'!K452</f>
        <v>0</v>
      </c>
      <c r="Y25" s="39">
        <f>'調査票'!M452</f>
        <v>0</v>
      </c>
      <c r="Z25" s="39">
        <f>'調査票'!N444</f>
        <v>0</v>
      </c>
      <c r="AA25" s="39">
        <f>'調査票'!P444</f>
        <v>0</v>
      </c>
      <c r="AB25" s="39">
        <f>'調査票'!N446</f>
        <v>0</v>
      </c>
      <c r="AC25" s="39">
        <f>'調査票'!P446</f>
        <v>0</v>
      </c>
      <c r="AD25" s="39">
        <f>'調査票'!N447</f>
        <v>0</v>
      </c>
      <c r="AE25" s="39">
        <f>'調査票'!P447</f>
        <v>0</v>
      </c>
      <c r="AF25" s="39">
        <f>'調査票'!N449</f>
        <v>0</v>
      </c>
      <c r="AG25" s="39">
        <f>'調査票'!P449</f>
        <v>0</v>
      </c>
      <c r="AH25" s="39">
        <f>'調査票'!N450</f>
        <v>0</v>
      </c>
      <c r="AI25" s="39">
        <f>'調査票'!P450</f>
        <v>0</v>
      </c>
      <c r="AJ25" s="39">
        <f>'調査票'!N452</f>
        <v>0</v>
      </c>
      <c r="AK25" s="39">
        <f>'調査票'!P452</f>
        <v>0</v>
      </c>
      <c r="AL25" s="39">
        <f>'調査票'!Q444</f>
        <v>0</v>
      </c>
      <c r="AM25" s="39">
        <f>'調査票'!S444</f>
        <v>0</v>
      </c>
      <c r="AN25" s="39">
        <f>'調査票'!Q446</f>
        <v>0</v>
      </c>
      <c r="AO25" s="39">
        <f>'調査票'!S446</f>
        <v>0</v>
      </c>
      <c r="AP25" s="39">
        <f>'調査票'!Q447</f>
        <v>0</v>
      </c>
      <c r="AQ25" s="39">
        <f>'調査票'!S447</f>
        <v>0</v>
      </c>
      <c r="AR25" s="39">
        <f>'調査票'!Q449</f>
        <v>0</v>
      </c>
      <c r="AS25" s="39">
        <f>'調査票'!S449</f>
        <v>0</v>
      </c>
      <c r="AT25" s="39">
        <f>'調査票'!Q450</f>
        <v>0</v>
      </c>
      <c r="AU25" s="39">
        <f>'調査票'!S450</f>
        <v>0</v>
      </c>
      <c r="AV25" s="39">
        <f>'調査票'!Q452</f>
        <v>0</v>
      </c>
      <c r="AW25" s="39">
        <f>'調査票'!S452</f>
        <v>0</v>
      </c>
      <c r="AX25" s="39">
        <f>'調査票'!T444</f>
        <v>0</v>
      </c>
      <c r="AY25" s="39">
        <f>'調査票'!V444</f>
        <v>0</v>
      </c>
      <c r="AZ25" s="39">
        <f>'調査票'!T446</f>
        <v>0</v>
      </c>
      <c r="BA25" s="39">
        <f>'調査票'!V446</f>
        <v>0</v>
      </c>
      <c r="BB25" s="39">
        <f>'調査票'!T447</f>
        <v>0</v>
      </c>
      <c r="BC25" s="39">
        <f>'調査票'!V447</f>
        <v>0</v>
      </c>
      <c r="BD25" s="39">
        <f>'調査票'!T449</f>
        <v>0</v>
      </c>
      <c r="BE25" s="39">
        <f>'調査票'!V449</f>
        <v>0</v>
      </c>
      <c r="BF25" s="39">
        <f>'調査票'!T450</f>
        <v>0</v>
      </c>
      <c r="BG25" s="39">
        <f>'調査票'!V450</f>
        <v>0</v>
      </c>
      <c r="BH25" s="39">
        <f>'調査票'!T452</f>
        <v>0</v>
      </c>
      <c r="BI25" s="39">
        <f>'調査票'!V452</f>
        <v>0</v>
      </c>
      <c r="BJ25" s="39">
        <f>'調査票'!W444</f>
        <v>0</v>
      </c>
      <c r="BK25" s="39">
        <f>'調査票'!Y444</f>
        <v>0</v>
      </c>
      <c r="BL25" s="39">
        <f>'調査票'!W446</f>
        <v>0</v>
      </c>
      <c r="BM25" s="39">
        <f>'調査票'!Y446</f>
        <v>0</v>
      </c>
      <c r="BN25" s="39">
        <f>'調査票'!W447</f>
        <v>0</v>
      </c>
      <c r="BO25" s="39">
        <f>'調査票'!Y447</f>
        <v>0</v>
      </c>
      <c r="BP25" s="39">
        <f>'調査票'!W449</f>
        <v>0</v>
      </c>
      <c r="BQ25" s="39">
        <f>'調査票'!Y449</f>
        <v>0</v>
      </c>
      <c r="BR25" s="39">
        <f>'調査票'!W450</f>
        <v>0</v>
      </c>
      <c r="BS25" s="39">
        <f>'調査票'!Y450</f>
        <v>0</v>
      </c>
      <c r="BT25" s="39">
        <f>'調査票'!W452</f>
        <v>0</v>
      </c>
      <c r="BU25" s="39">
        <f>'調査票'!Y452</f>
        <v>0</v>
      </c>
      <c r="BV25" s="39">
        <f>'調査票'!Z444</f>
        <v>0</v>
      </c>
      <c r="BW25" s="39">
        <f>'調査票'!AB444</f>
        <v>0</v>
      </c>
      <c r="BX25" s="39">
        <f>'調査票'!Z446</f>
        <v>0</v>
      </c>
      <c r="BY25" s="39">
        <f>'調査票'!AB446</f>
        <v>0</v>
      </c>
      <c r="BZ25" s="39">
        <f>'調査票'!Z447</f>
        <v>0</v>
      </c>
      <c r="CA25" s="39">
        <f>'調査票'!AB447</f>
        <v>0</v>
      </c>
      <c r="CB25" s="39">
        <f>'調査票'!Z449</f>
        <v>0</v>
      </c>
      <c r="CC25" s="39">
        <f>'調査票'!AB449</f>
        <v>0</v>
      </c>
      <c r="CD25" s="39">
        <f>'調査票'!Z450</f>
        <v>0</v>
      </c>
      <c r="CE25" s="39">
        <f>'調査票'!AB450</f>
        <v>0</v>
      </c>
      <c r="CF25" s="39">
        <f>'調査票'!Z452</f>
        <v>0</v>
      </c>
      <c r="CG25" s="39">
        <f>'調査票'!AB452</f>
        <v>0</v>
      </c>
      <c r="CH25" s="39">
        <f>'調査票'!AC444</f>
        <v>0</v>
      </c>
      <c r="CI25" s="39">
        <f>'調査票'!AE444</f>
        <v>0</v>
      </c>
      <c r="CJ25" s="39">
        <f>'調査票'!AC446</f>
        <v>0</v>
      </c>
      <c r="CK25" s="39">
        <f>'調査票'!AE446</f>
        <v>0</v>
      </c>
      <c r="CL25" s="39">
        <f>'調査票'!AC447</f>
        <v>0</v>
      </c>
      <c r="CM25" s="39">
        <f>'調査票'!AE447</f>
        <v>0</v>
      </c>
      <c r="CN25" s="39">
        <f>'調査票'!AC449</f>
        <v>0</v>
      </c>
      <c r="CO25" s="39">
        <f>'調査票'!AE449</f>
        <v>0</v>
      </c>
      <c r="CP25" s="39">
        <f>'調査票'!AC450</f>
        <v>0</v>
      </c>
      <c r="CQ25" s="39">
        <f>'調査票'!AE450</f>
        <v>0</v>
      </c>
      <c r="CR25" s="39">
        <f>'調査票'!AC452</f>
        <v>0</v>
      </c>
      <c r="CS25" s="39">
        <f>'調査票'!AE452</f>
        <v>0</v>
      </c>
      <c r="CT25" s="40" t="s">
        <v>530</v>
      </c>
      <c r="GP25" s="40"/>
    </row>
    <row r="26" spans="1:198" s="39" customFormat="1" ht="13.5">
      <c r="A26" s="39" t="str">
        <f>'調査票'!AH464</f>
        <v>@@@@@@@@@@@@@@@@@</v>
      </c>
      <c r="B26" s="39">
        <f>'調査票'!H456</f>
        <v>0</v>
      </c>
      <c r="C26" s="39">
        <f>'調査票'!J456</f>
        <v>0</v>
      </c>
      <c r="D26" s="39">
        <f>'調査票'!H458</f>
        <v>0</v>
      </c>
      <c r="E26" s="39">
        <f>'調査票'!J458</f>
        <v>0</v>
      </c>
      <c r="F26" s="39">
        <f>'調査票'!H459</f>
        <v>0</v>
      </c>
      <c r="G26" s="39">
        <f>'調査票'!J459</f>
        <v>0</v>
      </c>
      <c r="H26" s="39">
        <f>'調査票'!H461</f>
        <v>0</v>
      </c>
      <c r="I26" s="39">
        <f>'調査票'!J461</f>
        <v>0</v>
      </c>
      <c r="J26" s="39">
        <f>'調査票'!H462</f>
        <v>0</v>
      </c>
      <c r="K26" s="39">
        <f>'調査票'!J462</f>
        <v>0</v>
      </c>
      <c r="L26" s="39">
        <f>'調査票'!H464</f>
        <v>0</v>
      </c>
      <c r="M26" s="39">
        <f>'調査票'!J464</f>
        <v>0</v>
      </c>
      <c r="N26" s="39">
        <f>'調査票'!K456</f>
        <v>0</v>
      </c>
      <c r="O26" s="39">
        <f>'調査票'!M456</f>
        <v>0</v>
      </c>
      <c r="P26" s="39">
        <f>'調査票'!K458</f>
        <v>0</v>
      </c>
      <c r="Q26" s="39">
        <f>'調査票'!M458</f>
        <v>0</v>
      </c>
      <c r="R26" s="39">
        <f>'調査票'!K459</f>
        <v>0</v>
      </c>
      <c r="S26" s="39">
        <f>'調査票'!M459</f>
        <v>0</v>
      </c>
      <c r="T26" s="39">
        <f>'調査票'!K461</f>
        <v>0</v>
      </c>
      <c r="U26" s="39">
        <f>'調査票'!M461</f>
        <v>0</v>
      </c>
      <c r="V26" s="39">
        <f>'調査票'!K462</f>
        <v>0</v>
      </c>
      <c r="W26" s="39">
        <f>'調査票'!M462</f>
        <v>0</v>
      </c>
      <c r="X26" s="39">
        <f>'調査票'!K464</f>
        <v>0</v>
      </c>
      <c r="Y26" s="39">
        <f>'調査票'!M464</f>
        <v>0</v>
      </c>
      <c r="Z26" s="39">
        <f>'調査票'!N456</f>
        <v>0</v>
      </c>
      <c r="AA26" s="39">
        <f>'調査票'!P456</f>
        <v>0</v>
      </c>
      <c r="AB26" s="39">
        <f>'調査票'!N458</f>
        <v>0</v>
      </c>
      <c r="AC26" s="39">
        <f>'調査票'!P458</f>
        <v>0</v>
      </c>
      <c r="AD26" s="39">
        <f>'調査票'!N459</f>
        <v>0</v>
      </c>
      <c r="AE26" s="39">
        <f>'調査票'!P459</f>
        <v>0</v>
      </c>
      <c r="AF26" s="39">
        <f>'調査票'!N461</f>
        <v>0</v>
      </c>
      <c r="AG26" s="39">
        <f>'調査票'!P461</f>
        <v>0</v>
      </c>
      <c r="AH26" s="39">
        <f>'調査票'!N462</f>
        <v>0</v>
      </c>
      <c r="AI26" s="39">
        <f>'調査票'!P462</f>
        <v>0</v>
      </c>
      <c r="AJ26" s="39">
        <f>'調査票'!N464</f>
        <v>0</v>
      </c>
      <c r="AK26" s="39">
        <f>'調査票'!P464</f>
        <v>0</v>
      </c>
      <c r="AL26" s="39">
        <f>'調査票'!Q456</f>
        <v>0</v>
      </c>
      <c r="AM26" s="39">
        <f>'調査票'!S456</f>
        <v>0</v>
      </c>
      <c r="AN26" s="39">
        <f>'調査票'!Q458</f>
        <v>0</v>
      </c>
      <c r="AO26" s="39">
        <f>'調査票'!S458</f>
        <v>0</v>
      </c>
      <c r="AP26" s="39">
        <f>'調査票'!Q459</f>
        <v>0</v>
      </c>
      <c r="AQ26" s="39">
        <f>'調査票'!S459</f>
        <v>0</v>
      </c>
      <c r="AR26" s="39">
        <f>'調査票'!Q461</f>
        <v>0</v>
      </c>
      <c r="AS26" s="39">
        <f>'調査票'!S461</f>
        <v>0</v>
      </c>
      <c r="AT26" s="39">
        <f>'調査票'!Q462</f>
        <v>0</v>
      </c>
      <c r="AU26" s="39">
        <f>'調査票'!S462</f>
        <v>0</v>
      </c>
      <c r="AV26" s="39">
        <f>'調査票'!Q464</f>
        <v>0</v>
      </c>
      <c r="AW26" s="39">
        <f>'調査票'!S464</f>
        <v>0</v>
      </c>
      <c r="AX26" s="39">
        <f>'調査票'!T456</f>
        <v>0</v>
      </c>
      <c r="AY26" s="39">
        <f>'調査票'!V456</f>
        <v>0</v>
      </c>
      <c r="AZ26" s="39">
        <f>'調査票'!T458</f>
        <v>0</v>
      </c>
      <c r="BA26" s="39">
        <f>'調査票'!V458</f>
        <v>0</v>
      </c>
      <c r="BB26" s="39">
        <f>'調査票'!T459</f>
        <v>0</v>
      </c>
      <c r="BC26" s="39">
        <f>'調査票'!V459</f>
        <v>0</v>
      </c>
      <c r="BD26" s="39">
        <f>'調査票'!T461</f>
        <v>0</v>
      </c>
      <c r="BE26" s="39">
        <f>'調査票'!V461</f>
        <v>0</v>
      </c>
      <c r="BF26" s="39">
        <f>'調査票'!T462</f>
        <v>0</v>
      </c>
      <c r="BG26" s="39">
        <f>'調査票'!V462</f>
        <v>0</v>
      </c>
      <c r="BH26" s="39">
        <f>'調査票'!T464</f>
        <v>0</v>
      </c>
      <c r="BI26" s="39">
        <f>'調査票'!V464</f>
        <v>0</v>
      </c>
      <c r="BJ26" s="39">
        <f>'調査票'!W456</f>
        <v>0</v>
      </c>
      <c r="BK26" s="39">
        <f>'調査票'!Y456</f>
        <v>0</v>
      </c>
      <c r="BL26" s="39">
        <f>'調査票'!W458</f>
        <v>0</v>
      </c>
      <c r="BM26" s="39">
        <f>'調査票'!Y458</f>
        <v>0</v>
      </c>
      <c r="BN26" s="39">
        <f>'調査票'!W459</f>
        <v>0</v>
      </c>
      <c r="BO26" s="39">
        <f>'調査票'!Y459</f>
        <v>0</v>
      </c>
      <c r="BP26" s="39">
        <f>'調査票'!W461</f>
        <v>0</v>
      </c>
      <c r="BQ26" s="39">
        <f>'調査票'!Y461</f>
        <v>0</v>
      </c>
      <c r="BR26" s="39">
        <f>'調査票'!W462</f>
        <v>0</v>
      </c>
      <c r="BS26" s="39">
        <f>'調査票'!Y462</f>
        <v>0</v>
      </c>
      <c r="BT26" s="39">
        <f>'調査票'!W464</f>
        <v>0</v>
      </c>
      <c r="BU26" s="39">
        <f>'調査票'!Y464</f>
        <v>0</v>
      </c>
      <c r="BV26" s="39">
        <f>'調査票'!Z456</f>
        <v>0</v>
      </c>
      <c r="BW26" s="39">
        <f>'調査票'!AB456</f>
        <v>0</v>
      </c>
      <c r="BX26" s="39">
        <f>'調査票'!Z458</f>
        <v>0</v>
      </c>
      <c r="BY26" s="39">
        <f>'調査票'!AB458</f>
        <v>0</v>
      </c>
      <c r="BZ26" s="39">
        <f>'調査票'!Z459</f>
        <v>0</v>
      </c>
      <c r="CA26" s="39">
        <f>'調査票'!AB459</f>
        <v>0</v>
      </c>
      <c r="CB26" s="39">
        <f>'調査票'!Z461</f>
        <v>0</v>
      </c>
      <c r="CC26" s="39">
        <f>'調査票'!AB461</f>
        <v>0</v>
      </c>
      <c r="CD26" s="39">
        <f>'調査票'!Z462</f>
        <v>0</v>
      </c>
      <c r="CE26" s="39">
        <f>'調査票'!AB462</f>
        <v>0</v>
      </c>
      <c r="CF26" s="39">
        <f>'調査票'!Z464</f>
        <v>0</v>
      </c>
      <c r="CG26" s="39">
        <f>'調査票'!AB464</f>
        <v>0</v>
      </c>
      <c r="CH26" s="39">
        <f>'調査票'!AC456</f>
        <v>0</v>
      </c>
      <c r="CI26" s="39">
        <f>'調査票'!AE456</f>
        <v>0</v>
      </c>
      <c r="CJ26" s="39">
        <f>'調査票'!AC458</f>
        <v>0</v>
      </c>
      <c r="CK26" s="39">
        <f>'調査票'!AE458</f>
        <v>0</v>
      </c>
      <c r="CL26" s="39">
        <f>'調査票'!AC459</f>
        <v>0</v>
      </c>
      <c r="CM26" s="39">
        <f>'調査票'!AE459</f>
        <v>0</v>
      </c>
      <c r="CN26" s="39">
        <f>'調査票'!AC461</f>
        <v>0</v>
      </c>
      <c r="CO26" s="39">
        <f>'調査票'!AE461</f>
        <v>0</v>
      </c>
      <c r="CP26" s="39">
        <f>'調査票'!AC462</f>
        <v>0</v>
      </c>
      <c r="CQ26" s="39">
        <f>'調査票'!AE462</f>
        <v>0</v>
      </c>
      <c r="CR26" s="39">
        <f>'調査票'!AC464</f>
        <v>0</v>
      </c>
      <c r="CS26" s="39">
        <f>'調査票'!AE464</f>
        <v>0</v>
      </c>
      <c r="CT26" s="40" t="s">
        <v>530</v>
      </c>
      <c r="GP26" s="40"/>
    </row>
    <row r="27" spans="1:198" s="39" customFormat="1" ht="13.5">
      <c r="A27" s="39" t="str">
        <f>'調査票'!AH476</f>
        <v>@@@@@@@@@@@@@@@@@</v>
      </c>
      <c r="B27" s="39">
        <f>'調査票'!H468</f>
        <v>0</v>
      </c>
      <c r="C27" s="39">
        <f>'調査票'!J468</f>
        <v>0</v>
      </c>
      <c r="D27" s="39">
        <f>'調査票'!H470</f>
        <v>0</v>
      </c>
      <c r="E27" s="39">
        <f>'調査票'!J470</f>
        <v>0</v>
      </c>
      <c r="F27" s="39">
        <f>'調査票'!H471</f>
        <v>0</v>
      </c>
      <c r="G27" s="39">
        <f>'調査票'!J471</f>
        <v>0</v>
      </c>
      <c r="H27" s="39">
        <f>'調査票'!H473</f>
        <v>0</v>
      </c>
      <c r="I27" s="39">
        <f>'調査票'!J473</f>
        <v>0</v>
      </c>
      <c r="J27" s="39">
        <f>'調査票'!H474</f>
        <v>0</v>
      </c>
      <c r="K27" s="39">
        <f>'調査票'!J474</f>
        <v>0</v>
      </c>
      <c r="L27" s="39">
        <f>'調査票'!H476</f>
        <v>0</v>
      </c>
      <c r="M27" s="39">
        <f>'調査票'!J476</f>
        <v>0</v>
      </c>
      <c r="N27" s="39">
        <f>'調査票'!K468</f>
        <v>0</v>
      </c>
      <c r="O27" s="39">
        <f>'調査票'!M468</f>
        <v>0</v>
      </c>
      <c r="P27" s="39">
        <f>'調査票'!K470</f>
        <v>0</v>
      </c>
      <c r="Q27" s="39">
        <f>'調査票'!M470</f>
        <v>0</v>
      </c>
      <c r="R27" s="39">
        <f>'調査票'!K471</f>
        <v>0</v>
      </c>
      <c r="S27" s="39">
        <f>'調査票'!M471</f>
        <v>0</v>
      </c>
      <c r="T27" s="39">
        <f>'調査票'!K473</f>
        <v>0</v>
      </c>
      <c r="U27" s="39">
        <f>'調査票'!M473</f>
        <v>0</v>
      </c>
      <c r="V27" s="39">
        <f>'調査票'!K474</f>
        <v>0</v>
      </c>
      <c r="W27" s="39">
        <f>'調査票'!M474</f>
        <v>0</v>
      </c>
      <c r="X27" s="39">
        <f>'調査票'!K476</f>
        <v>0</v>
      </c>
      <c r="Y27" s="39">
        <f>'調査票'!M476</f>
        <v>0</v>
      </c>
      <c r="Z27" s="39">
        <f>'調査票'!N468</f>
        <v>0</v>
      </c>
      <c r="AA27" s="39">
        <f>'調査票'!P468</f>
        <v>0</v>
      </c>
      <c r="AB27" s="39">
        <f>'調査票'!N470</f>
        <v>0</v>
      </c>
      <c r="AC27" s="39">
        <f>'調査票'!P470</f>
        <v>0</v>
      </c>
      <c r="AD27" s="39">
        <f>'調査票'!N471</f>
        <v>0</v>
      </c>
      <c r="AE27" s="39">
        <f>'調査票'!P471</f>
        <v>0</v>
      </c>
      <c r="AF27" s="39">
        <f>'調査票'!N473</f>
        <v>0</v>
      </c>
      <c r="AG27" s="39">
        <f>'調査票'!P473</f>
        <v>0</v>
      </c>
      <c r="AH27" s="39">
        <f>'調査票'!N474</f>
        <v>0</v>
      </c>
      <c r="AI27" s="39">
        <f>'調査票'!P474</f>
        <v>0</v>
      </c>
      <c r="AJ27" s="39">
        <f>'調査票'!N476</f>
        <v>0</v>
      </c>
      <c r="AK27" s="39">
        <f>'調査票'!P476</f>
        <v>0</v>
      </c>
      <c r="AL27" s="39">
        <f>'調査票'!Q468</f>
        <v>0</v>
      </c>
      <c r="AM27" s="39">
        <f>'調査票'!S468</f>
        <v>0</v>
      </c>
      <c r="AN27" s="39">
        <f>'調査票'!Q470</f>
        <v>0</v>
      </c>
      <c r="AO27" s="39">
        <f>'調査票'!S470</f>
        <v>0</v>
      </c>
      <c r="AP27" s="39">
        <f>'調査票'!Q471</f>
        <v>0</v>
      </c>
      <c r="AQ27" s="39">
        <f>'調査票'!S471</f>
        <v>0</v>
      </c>
      <c r="AR27" s="39">
        <f>'調査票'!Q473</f>
        <v>0</v>
      </c>
      <c r="AS27" s="39">
        <f>'調査票'!S473</f>
        <v>0</v>
      </c>
      <c r="AT27" s="39">
        <f>'調査票'!Q474</f>
        <v>0</v>
      </c>
      <c r="AU27" s="39">
        <f>'調査票'!S474</f>
        <v>0</v>
      </c>
      <c r="AV27" s="39">
        <f>'調査票'!Q476</f>
        <v>0</v>
      </c>
      <c r="AW27" s="39">
        <f>'調査票'!S476</f>
        <v>0</v>
      </c>
      <c r="AX27" s="39">
        <f>'調査票'!T468</f>
        <v>0</v>
      </c>
      <c r="AY27" s="39">
        <f>'調査票'!V468</f>
        <v>0</v>
      </c>
      <c r="AZ27" s="39">
        <f>'調査票'!T470</f>
        <v>0</v>
      </c>
      <c r="BA27" s="39">
        <f>'調査票'!V470</f>
        <v>0</v>
      </c>
      <c r="BB27" s="39">
        <f>'調査票'!T471</f>
        <v>0</v>
      </c>
      <c r="BC27" s="39">
        <f>'調査票'!V471</f>
        <v>0</v>
      </c>
      <c r="BD27" s="39">
        <f>'調査票'!T473</f>
        <v>0</v>
      </c>
      <c r="BE27" s="39">
        <f>'調査票'!V473</f>
        <v>0</v>
      </c>
      <c r="BF27" s="39">
        <f>'調査票'!T474</f>
        <v>0</v>
      </c>
      <c r="BG27" s="39">
        <f>'調査票'!V474</f>
        <v>0</v>
      </c>
      <c r="BH27" s="39">
        <f>'調査票'!T476</f>
        <v>0</v>
      </c>
      <c r="BI27" s="39">
        <f>'調査票'!V476</f>
        <v>0</v>
      </c>
      <c r="BJ27" s="39">
        <f>'調査票'!W468</f>
        <v>0</v>
      </c>
      <c r="BK27" s="39">
        <f>'調査票'!Y468</f>
        <v>0</v>
      </c>
      <c r="BL27" s="39">
        <f>'調査票'!W470</f>
        <v>0</v>
      </c>
      <c r="BM27" s="39">
        <f>'調査票'!Y470</f>
        <v>0</v>
      </c>
      <c r="BN27" s="39">
        <f>'調査票'!W471</f>
        <v>0</v>
      </c>
      <c r="BO27" s="39">
        <f>'調査票'!Y471</f>
        <v>0</v>
      </c>
      <c r="BP27" s="39">
        <f>'調査票'!W473</f>
        <v>0</v>
      </c>
      <c r="BQ27" s="39">
        <f>'調査票'!Y473</f>
        <v>0</v>
      </c>
      <c r="BR27" s="39">
        <f>'調査票'!W474</f>
        <v>0</v>
      </c>
      <c r="BS27" s="39">
        <f>'調査票'!Y474</f>
        <v>0</v>
      </c>
      <c r="BT27" s="39">
        <f>'調査票'!W476</f>
        <v>0</v>
      </c>
      <c r="BU27" s="39">
        <f>'調査票'!Y476</f>
        <v>0</v>
      </c>
      <c r="BV27" s="39">
        <f>'調査票'!Z468</f>
        <v>0</v>
      </c>
      <c r="BW27" s="39">
        <f>'調査票'!AB468</f>
        <v>0</v>
      </c>
      <c r="BX27" s="39">
        <f>'調査票'!Z470</f>
        <v>0</v>
      </c>
      <c r="BY27" s="39">
        <f>'調査票'!AB470</f>
        <v>0</v>
      </c>
      <c r="BZ27" s="39">
        <f>'調査票'!Z471</f>
        <v>0</v>
      </c>
      <c r="CA27" s="39">
        <f>'調査票'!AB471</f>
        <v>0</v>
      </c>
      <c r="CB27" s="39">
        <f>'調査票'!Z473</f>
        <v>0</v>
      </c>
      <c r="CC27" s="39">
        <f>'調査票'!AB473</f>
        <v>0</v>
      </c>
      <c r="CD27" s="39">
        <f>'調査票'!Z474</f>
        <v>0</v>
      </c>
      <c r="CE27" s="39">
        <f>'調査票'!AB474</f>
        <v>0</v>
      </c>
      <c r="CF27" s="39">
        <f>'調査票'!Z476</f>
        <v>0</v>
      </c>
      <c r="CG27" s="39">
        <f>'調査票'!AB476</f>
        <v>0</v>
      </c>
      <c r="CH27" s="39">
        <f>'調査票'!AC468</f>
        <v>0</v>
      </c>
      <c r="CI27" s="39">
        <f>'調査票'!AE468</f>
        <v>0</v>
      </c>
      <c r="CJ27" s="39">
        <f>'調査票'!AC470</f>
        <v>0</v>
      </c>
      <c r="CK27" s="39">
        <f>'調査票'!AE470</f>
        <v>0</v>
      </c>
      <c r="CL27" s="39">
        <f>'調査票'!AC471</f>
        <v>0</v>
      </c>
      <c r="CM27" s="39">
        <f>'調査票'!AE471</f>
        <v>0</v>
      </c>
      <c r="CN27" s="39">
        <f>'調査票'!AC473</f>
        <v>0</v>
      </c>
      <c r="CO27" s="39">
        <f>'調査票'!AE473</f>
        <v>0</v>
      </c>
      <c r="CP27" s="39">
        <f>'調査票'!AC474</f>
        <v>0</v>
      </c>
      <c r="CQ27" s="39">
        <f>'調査票'!AE474</f>
        <v>0</v>
      </c>
      <c r="CR27" s="39">
        <f>'調査票'!AC476</f>
        <v>0</v>
      </c>
      <c r="CS27" s="39">
        <f>'調査票'!AE476</f>
        <v>0</v>
      </c>
      <c r="CT27" s="40" t="s">
        <v>530</v>
      </c>
      <c r="GP27" s="40"/>
    </row>
    <row r="28" spans="1:198" s="39" customFormat="1" ht="13.5">
      <c r="A28" s="39" t="str">
        <f>'調査票'!AH488</f>
        <v>@@@@@@@@@@@@@@@@@</v>
      </c>
      <c r="B28" s="39">
        <f>'調査票'!H480</f>
        <v>0</v>
      </c>
      <c r="C28" s="39">
        <f>'調査票'!J480</f>
        <v>0</v>
      </c>
      <c r="D28" s="39">
        <f>'調査票'!H482</f>
        <v>0</v>
      </c>
      <c r="E28" s="39">
        <f>'調査票'!J482</f>
        <v>0</v>
      </c>
      <c r="F28" s="39">
        <f>'調査票'!H483</f>
        <v>0</v>
      </c>
      <c r="G28" s="39">
        <f>'調査票'!J483</f>
        <v>0</v>
      </c>
      <c r="H28" s="39">
        <f>'調査票'!H485</f>
        <v>0</v>
      </c>
      <c r="I28" s="39">
        <f>'調査票'!J485</f>
        <v>0</v>
      </c>
      <c r="J28" s="39">
        <f>'調査票'!H486</f>
        <v>0</v>
      </c>
      <c r="K28" s="39">
        <f>'調査票'!J486</f>
        <v>0</v>
      </c>
      <c r="L28" s="39">
        <f>'調査票'!H488</f>
        <v>0</v>
      </c>
      <c r="M28" s="39">
        <f>'調査票'!J488</f>
        <v>0</v>
      </c>
      <c r="N28" s="39">
        <f>'調査票'!K480</f>
        <v>0</v>
      </c>
      <c r="O28" s="39">
        <f>'調査票'!M480</f>
        <v>0</v>
      </c>
      <c r="P28" s="39">
        <f>'調査票'!K482</f>
        <v>0</v>
      </c>
      <c r="Q28" s="39">
        <f>'調査票'!M482</f>
        <v>0</v>
      </c>
      <c r="R28" s="39">
        <f>'調査票'!K483</f>
        <v>0</v>
      </c>
      <c r="S28" s="39">
        <f>'調査票'!M483</f>
        <v>0</v>
      </c>
      <c r="T28" s="39">
        <f>'調査票'!K485</f>
        <v>0</v>
      </c>
      <c r="U28" s="39">
        <f>'調査票'!M485</f>
        <v>0</v>
      </c>
      <c r="V28" s="39">
        <f>'調査票'!K486</f>
        <v>0</v>
      </c>
      <c r="W28" s="39">
        <f>'調査票'!M486</f>
        <v>0</v>
      </c>
      <c r="X28" s="39">
        <f>'調査票'!K488</f>
        <v>0</v>
      </c>
      <c r="Y28" s="39">
        <f>'調査票'!M488</f>
        <v>0</v>
      </c>
      <c r="Z28" s="39">
        <f>'調査票'!N480</f>
        <v>0</v>
      </c>
      <c r="AA28" s="39">
        <f>'調査票'!P480</f>
        <v>0</v>
      </c>
      <c r="AB28" s="39">
        <f>'調査票'!N482</f>
        <v>0</v>
      </c>
      <c r="AC28" s="39">
        <f>'調査票'!P482</f>
        <v>0</v>
      </c>
      <c r="AD28" s="39">
        <f>'調査票'!N483</f>
        <v>0</v>
      </c>
      <c r="AE28" s="39">
        <f>'調査票'!P483</f>
        <v>0</v>
      </c>
      <c r="AF28" s="39">
        <f>'調査票'!N485</f>
        <v>0</v>
      </c>
      <c r="AG28" s="39">
        <f>'調査票'!P485</f>
        <v>0</v>
      </c>
      <c r="AH28" s="39">
        <f>'調査票'!N486</f>
        <v>0</v>
      </c>
      <c r="AI28" s="39">
        <f>'調査票'!P486</f>
        <v>0</v>
      </c>
      <c r="AJ28" s="39">
        <f>'調査票'!N488</f>
        <v>0</v>
      </c>
      <c r="AK28" s="39">
        <f>'調査票'!P488</f>
        <v>0</v>
      </c>
      <c r="AL28" s="39">
        <f>'調査票'!Q480</f>
        <v>0</v>
      </c>
      <c r="AM28" s="39">
        <f>'調査票'!S480</f>
        <v>0</v>
      </c>
      <c r="AN28" s="39">
        <f>'調査票'!Q482</f>
        <v>0</v>
      </c>
      <c r="AO28" s="39">
        <f>'調査票'!S482</f>
        <v>0</v>
      </c>
      <c r="AP28" s="39">
        <f>'調査票'!Q483</f>
        <v>0</v>
      </c>
      <c r="AQ28" s="39">
        <f>'調査票'!S483</f>
        <v>0</v>
      </c>
      <c r="AR28" s="39">
        <f>'調査票'!Q485</f>
        <v>0</v>
      </c>
      <c r="AS28" s="39">
        <f>'調査票'!S485</f>
        <v>0</v>
      </c>
      <c r="AT28" s="39">
        <f>'調査票'!Q486</f>
        <v>0</v>
      </c>
      <c r="AU28" s="39">
        <f>'調査票'!S486</f>
        <v>0</v>
      </c>
      <c r="AV28" s="39">
        <f>'調査票'!Q488</f>
        <v>0</v>
      </c>
      <c r="AW28" s="39">
        <f>'調査票'!S488</f>
        <v>0</v>
      </c>
      <c r="AX28" s="39">
        <f>'調査票'!T480</f>
        <v>0</v>
      </c>
      <c r="AY28" s="39">
        <f>'調査票'!V480</f>
        <v>0</v>
      </c>
      <c r="AZ28" s="39">
        <f>'調査票'!T482</f>
        <v>0</v>
      </c>
      <c r="BA28" s="39">
        <f>'調査票'!V482</f>
        <v>0</v>
      </c>
      <c r="BB28" s="39">
        <f>'調査票'!T483</f>
        <v>0</v>
      </c>
      <c r="BC28" s="39">
        <f>'調査票'!V483</f>
        <v>0</v>
      </c>
      <c r="BD28" s="39">
        <f>'調査票'!T485</f>
        <v>0</v>
      </c>
      <c r="BE28" s="39">
        <f>'調査票'!V485</f>
        <v>0</v>
      </c>
      <c r="BF28" s="39">
        <f>'調査票'!T486</f>
        <v>0</v>
      </c>
      <c r="BG28" s="39">
        <f>'調査票'!V486</f>
        <v>0</v>
      </c>
      <c r="BH28" s="39">
        <f>'調査票'!T488</f>
        <v>0</v>
      </c>
      <c r="BI28" s="39">
        <f>'調査票'!V488</f>
        <v>0</v>
      </c>
      <c r="BJ28" s="39">
        <f>'調査票'!W480</f>
        <v>0</v>
      </c>
      <c r="BK28" s="39">
        <f>'調査票'!Y480</f>
        <v>0</v>
      </c>
      <c r="BL28" s="39">
        <f>'調査票'!W482</f>
        <v>0</v>
      </c>
      <c r="BM28" s="39">
        <f>'調査票'!Y482</f>
        <v>0</v>
      </c>
      <c r="BN28" s="39">
        <f>'調査票'!W483</f>
        <v>0</v>
      </c>
      <c r="BO28" s="39">
        <f>'調査票'!Y483</f>
        <v>0</v>
      </c>
      <c r="BP28" s="39">
        <f>'調査票'!W485</f>
        <v>0</v>
      </c>
      <c r="BQ28" s="39">
        <f>'調査票'!Y485</f>
        <v>0</v>
      </c>
      <c r="BR28" s="39">
        <f>'調査票'!W486</f>
        <v>0</v>
      </c>
      <c r="BS28" s="39">
        <f>'調査票'!Y486</f>
        <v>0</v>
      </c>
      <c r="BT28" s="39">
        <f>'調査票'!W488</f>
        <v>0</v>
      </c>
      <c r="BU28" s="39">
        <f>'調査票'!Y488</f>
        <v>0</v>
      </c>
      <c r="BV28" s="39">
        <f>'調査票'!Z480</f>
        <v>0</v>
      </c>
      <c r="BW28" s="39">
        <f>'調査票'!AB480</f>
        <v>0</v>
      </c>
      <c r="BX28" s="39">
        <f>'調査票'!Z482</f>
        <v>0</v>
      </c>
      <c r="BY28" s="39">
        <f>'調査票'!AB482</f>
        <v>0</v>
      </c>
      <c r="BZ28" s="39">
        <f>'調査票'!Z483</f>
        <v>0</v>
      </c>
      <c r="CA28" s="39">
        <f>'調査票'!AB483</f>
        <v>0</v>
      </c>
      <c r="CB28" s="39">
        <f>'調査票'!Z485</f>
        <v>0</v>
      </c>
      <c r="CC28" s="39">
        <f>'調査票'!AB485</f>
        <v>0</v>
      </c>
      <c r="CD28" s="39">
        <f>'調査票'!Z486</f>
        <v>0</v>
      </c>
      <c r="CE28" s="39">
        <f>'調査票'!AB486</f>
        <v>0</v>
      </c>
      <c r="CF28" s="39">
        <f>'調査票'!Z488</f>
        <v>0</v>
      </c>
      <c r="CG28" s="39">
        <f>'調査票'!AB488</f>
        <v>0</v>
      </c>
      <c r="CH28" s="39">
        <f>'調査票'!AC480</f>
        <v>0</v>
      </c>
      <c r="CI28" s="39">
        <f>'調査票'!AE480</f>
        <v>0</v>
      </c>
      <c r="CJ28" s="39">
        <f>'調査票'!AC482</f>
        <v>0</v>
      </c>
      <c r="CK28" s="39">
        <f>'調査票'!AE482</f>
        <v>0</v>
      </c>
      <c r="CL28" s="39">
        <f>'調査票'!AC483</f>
        <v>0</v>
      </c>
      <c r="CM28" s="39">
        <f>'調査票'!AE483</f>
        <v>0</v>
      </c>
      <c r="CN28" s="39">
        <f>'調査票'!AC485</f>
        <v>0</v>
      </c>
      <c r="CO28" s="39">
        <f>'調査票'!AE485</f>
        <v>0</v>
      </c>
      <c r="CP28" s="39">
        <f>'調査票'!AC486</f>
        <v>0</v>
      </c>
      <c r="CQ28" s="39">
        <f>'調査票'!AE486</f>
        <v>0</v>
      </c>
      <c r="CR28" s="39">
        <f>'調査票'!AC488</f>
        <v>0</v>
      </c>
      <c r="CS28" s="39">
        <f>'調査票'!AE488</f>
        <v>0</v>
      </c>
      <c r="CT28" s="40" t="s">
        <v>530</v>
      </c>
      <c r="GP28" s="40"/>
    </row>
    <row r="29" spans="1:198" s="39" customFormat="1" ht="13.5">
      <c r="A29" s="39" t="str">
        <f>'調査票'!AH500</f>
        <v>@@@@@@@@@@@@@@@@@</v>
      </c>
      <c r="B29" s="39">
        <f>'調査票'!H492</f>
        <v>0</v>
      </c>
      <c r="C29" s="39">
        <f>'調査票'!J492</f>
        <v>0</v>
      </c>
      <c r="D29" s="39">
        <f>'調査票'!H494</f>
        <v>0</v>
      </c>
      <c r="E29" s="39">
        <f>'調査票'!J494</f>
        <v>0</v>
      </c>
      <c r="F29" s="39">
        <f>'調査票'!H495</f>
        <v>0</v>
      </c>
      <c r="G29" s="39">
        <f>'調査票'!J495</f>
        <v>0</v>
      </c>
      <c r="H29" s="39">
        <f>'調査票'!H497</f>
        <v>0</v>
      </c>
      <c r="I29" s="39">
        <f>'調査票'!J497</f>
        <v>0</v>
      </c>
      <c r="J29" s="39">
        <f>'調査票'!H498</f>
        <v>0</v>
      </c>
      <c r="K29" s="39">
        <f>'調査票'!J498</f>
        <v>0</v>
      </c>
      <c r="L29" s="39">
        <f>'調査票'!H500</f>
        <v>0</v>
      </c>
      <c r="M29" s="39">
        <f>'調査票'!J500</f>
        <v>0</v>
      </c>
      <c r="N29" s="39">
        <f>'調査票'!K492</f>
        <v>0</v>
      </c>
      <c r="O29" s="39">
        <f>'調査票'!M492</f>
        <v>0</v>
      </c>
      <c r="P29" s="39">
        <f>'調査票'!K494</f>
        <v>0</v>
      </c>
      <c r="Q29" s="39">
        <f>'調査票'!M494</f>
        <v>0</v>
      </c>
      <c r="R29" s="39">
        <f>'調査票'!K495</f>
        <v>0</v>
      </c>
      <c r="S29" s="39">
        <f>'調査票'!M495</f>
        <v>0</v>
      </c>
      <c r="T29" s="39">
        <f>'調査票'!K497</f>
        <v>0</v>
      </c>
      <c r="U29" s="39">
        <f>'調査票'!M497</f>
        <v>0</v>
      </c>
      <c r="V29" s="39">
        <f>'調査票'!K498</f>
        <v>0</v>
      </c>
      <c r="W29" s="39">
        <f>'調査票'!M498</f>
        <v>0</v>
      </c>
      <c r="X29" s="39">
        <f>'調査票'!K500</f>
        <v>0</v>
      </c>
      <c r="Y29" s="39">
        <f>'調査票'!M500</f>
        <v>0</v>
      </c>
      <c r="Z29" s="39">
        <f>'調査票'!N492</f>
        <v>0</v>
      </c>
      <c r="AA29" s="39">
        <f>'調査票'!P492</f>
        <v>0</v>
      </c>
      <c r="AB29" s="39">
        <f>'調査票'!N494</f>
        <v>0</v>
      </c>
      <c r="AC29" s="39">
        <f>'調査票'!P494</f>
        <v>0</v>
      </c>
      <c r="AD29" s="39">
        <f>'調査票'!N495</f>
        <v>0</v>
      </c>
      <c r="AE29" s="39">
        <f>'調査票'!P495</f>
        <v>0</v>
      </c>
      <c r="AF29" s="39">
        <f>'調査票'!N497</f>
        <v>0</v>
      </c>
      <c r="AG29" s="39">
        <f>'調査票'!P497</f>
        <v>0</v>
      </c>
      <c r="AH29" s="39">
        <f>'調査票'!N498</f>
        <v>0</v>
      </c>
      <c r="AI29" s="39">
        <f>'調査票'!P498</f>
        <v>0</v>
      </c>
      <c r="AJ29" s="39">
        <f>'調査票'!N500</f>
        <v>0</v>
      </c>
      <c r="AK29" s="39">
        <f>'調査票'!P500</f>
        <v>0</v>
      </c>
      <c r="AL29" s="39">
        <f>'調査票'!Q492</f>
        <v>0</v>
      </c>
      <c r="AM29" s="39">
        <f>'調査票'!S492</f>
        <v>0</v>
      </c>
      <c r="AN29" s="39">
        <f>'調査票'!Q494</f>
        <v>0</v>
      </c>
      <c r="AO29" s="39">
        <f>'調査票'!S494</f>
        <v>0</v>
      </c>
      <c r="AP29" s="39">
        <f>'調査票'!Q495</f>
        <v>0</v>
      </c>
      <c r="AQ29" s="39">
        <f>'調査票'!S495</f>
        <v>0</v>
      </c>
      <c r="AR29" s="39">
        <f>'調査票'!Q497</f>
        <v>0</v>
      </c>
      <c r="AS29" s="39">
        <f>'調査票'!S497</f>
        <v>0</v>
      </c>
      <c r="AT29" s="39">
        <f>'調査票'!Q498</f>
        <v>0</v>
      </c>
      <c r="AU29" s="39">
        <f>'調査票'!S498</f>
        <v>0</v>
      </c>
      <c r="AV29" s="39">
        <f>'調査票'!Q500</f>
        <v>0</v>
      </c>
      <c r="AW29" s="39">
        <f>'調査票'!S500</f>
        <v>0</v>
      </c>
      <c r="AX29" s="39">
        <f>'調査票'!T492</f>
        <v>0</v>
      </c>
      <c r="AY29" s="39">
        <f>'調査票'!V492</f>
        <v>0</v>
      </c>
      <c r="AZ29" s="39">
        <f>'調査票'!T494</f>
        <v>0</v>
      </c>
      <c r="BA29" s="39">
        <f>'調査票'!V494</f>
        <v>0</v>
      </c>
      <c r="BB29" s="39">
        <f>'調査票'!T495</f>
        <v>0</v>
      </c>
      <c r="BC29" s="39">
        <f>'調査票'!V495</f>
        <v>0</v>
      </c>
      <c r="BD29" s="39">
        <f>'調査票'!T497</f>
        <v>0</v>
      </c>
      <c r="BE29" s="39">
        <f>'調査票'!V497</f>
        <v>0</v>
      </c>
      <c r="BF29" s="39">
        <f>'調査票'!T498</f>
        <v>0</v>
      </c>
      <c r="BG29" s="39">
        <f>'調査票'!V498</f>
        <v>0</v>
      </c>
      <c r="BH29" s="39">
        <f>'調査票'!T500</f>
        <v>0</v>
      </c>
      <c r="BI29" s="39">
        <f>'調査票'!V500</f>
        <v>0</v>
      </c>
      <c r="BJ29" s="39">
        <f>'調査票'!W492</f>
        <v>0</v>
      </c>
      <c r="BK29" s="39">
        <f>'調査票'!Y492</f>
        <v>0</v>
      </c>
      <c r="BL29" s="39">
        <f>'調査票'!W494</f>
        <v>0</v>
      </c>
      <c r="BM29" s="39">
        <f>'調査票'!Y494</f>
        <v>0</v>
      </c>
      <c r="BN29" s="39">
        <f>'調査票'!W495</f>
        <v>0</v>
      </c>
      <c r="BO29" s="39">
        <f>'調査票'!Y495</f>
        <v>0</v>
      </c>
      <c r="BP29" s="39">
        <f>'調査票'!W497</f>
        <v>0</v>
      </c>
      <c r="BQ29" s="39">
        <f>'調査票'!Y497</f>
        <v>0</v>
      </c>
      <c r="BR29" s="39">
        <f>'調査票'!W498</f>
        <v>0</v>
      </c>
      <c r="BS29" s="39">
        <f>'調査票'!Y498</f>
        <v>0</v>
      </c>
      <c r="BT29" s="39">
        <f>'調査票'!W500</f>
        <v>0</v>
      </c>
      <c r="BU29" s="39">
        <f>'調査票'!Y500</f>
        <v>0</v>
      </c>
      <c r="BV29" s="39">
        <f>'調査票'!Z492</f>
        <v>0</v>
      </c>
      <c r="BW29" s="39">
        <f>'調査票'!AB492</f>
        <v>0</v>
      </c>
      <c r="BX29" s="39">
        <f>'調査票'!Z494</f>
        <v>0</v>
      </c>
      <c r="BY29" s="39">
        <f>'調査票'!AB494</f>
        <v>0</v>
      </c>
      <c r="BZ29" s="39">
        <f>'調査票'!Z495</f>
        <v>0</v>
      </c>
      <c r="CA29" s="39">
        <f>'調査票'!AB495</f>
        <v>0</v>
      </c>
      <c r="CB29" s="39">
        <f>'調査票'!Z497</f>
        <v>0</v>
      </c>
      <c r="CC29" s="39">
        <f>'調査票'!AB497</f>
        <v>0</v>
      </c>
      <c r="CD29" s="39">
        <f>'調査票'!Z498</f>
        <v>0</v>
      </c>
      <c r="CE29" s="39">
        <f>'調査票'!AB498</f>
        <v>0</v>
      </c>
      <c r="CF29" s="39">
        <f>'調査票'!Z500</f>
        <v>0</v>
      </c>
      <c r="CG29" s="39">
        <f>'調査票'!AB500</f>
        <v>0</v>
      </c>
      <c r="CH29" s="39">
        <f>'調査票'!AC492</f>
        <v>0</v>
      </c>
      <c r="CI29" s="39">
        <f>'調査票'!AE492</f>
        <v>0</v>
      </c>
      <c r="CJ29" s="39">
        <f>'調査票'!AC494</f>
        <v>0</v>
      </c>
      <c r="CK29" s="39">
        <f>'調査票'!AE494</f>
        <v>0</v>
      </c>
      <c r="CL29" s="39">
        <f>'調査票'!AC495</f>
        <v>0</v>
      </c>
      <c r="CM29" s="39">
        <f>'調査票'!AE495</f>
        <v>0</v>
      </c>
      <c r="CN29" s="39">
        <f>'調査票'!AC497</f>
        <v>0</v>
      </c>
      <c r="CO29" s="39">
        <f>'調査票'!AE497</f>
        <v>0</v>
      </c>
      <c r="CP29" s="39">
        <f>'調査票'!AC498</f>
        <v>0</v>
      </c>
      <c r="CQ29" s="39">
        <f>'調査票'!AE498</f>
        <v>0</v>
      </c>
      <c r="CR29" s="39">
        <f>'調査票'!AC500</f>
        <v>0</v>
      </c>
      <c r="CS29" s="39">
        <f>'調査票'!AE500</f>
        <v>0</v>
      </c>
      <c r="CT29" s="40" t="s">
        <v>530</v>
      </c>
      <c r="GP29" s="40"/>
    </row>
    <row r="30" ht="13.5">
      <c r="A30" s="1" t="s">
        <v>530</v>
      </c>
    </row>
    <row r="31" spans="1:12" ht="13.5">
      <c r="A31" s="1" t="s">
        <v>530</v>
      </c>
      <c r="B31" s="1" t="s">
        <v>234</v>
      </c>
      <c r="C31" s="1"/>
      <c r="E31" s="1"/>
      <c r="H31" s="1" t="s">
        <v>318</v>
      </c>
      <c r="L31" s="1"/>
    </row>
    <row r="32" spans="1:75" ht="13.5">
      <c r="A32">
        <f>'調査票'!AH520</f>
        <v>0</v>
      </c>
      <c r="B32" t="str">
        <f>'調査票'!AH528</f>
        <v>@@@@@@@@@@@@@@@@@@@@@@@@@@@@@</v>
      </c>
      <c r="C32" t="str">
        <f>'調査票'!AH535</f>
        <v>@@@@@@@@@@@@@@@@@@@@@@@@@@@@@</v>
      </c>
      <c r="D32" t="str">
        <f>'調査票'!AH542</f>
        <v>@@@@@@@@@@@@@@@@@@@@@@@@@@@@@</v>
      </c>
      <c r="E32">
        <f>'調査票'!G545</f>
        <v>0</v>
      </c>
      <c r="F32">
        <f>'調査票'!G547</f>
        <v>0</v>
      </c>
      <c r="G32">
        <f>'調査票'!G549</f>
        <v>0</v>
      </c>
      <c r="H32">
        <f>'調査票'!AH557</f>
        <v>0</v>
      </c>
      <c r="I32">
        <f>'調査票'!F564</f>
        <v>0</v>
      </c>
      <c r="J32">
        <f>'調査票'!F565</f>
        <v>0</v>
      </c>
      <c r="K32">
        <f>'調査票'!F566</f>
        <v>0</v>
      </c>
      <c r="L32" s="1" t="s">
        <v>73</v>
      </c>
      <c r="BW32" s="1"/>
    </row>
    <row r="33" spans="1:57" s="39" customFormat="1" ht="13.5">
      <c r="A33" s="40" t="s">
        <v>73</v>
      </c>
      <c r="B33" s="40" t="s">
        <v>88</v>
      </c>
      <c r="C33" s="39" t="s">
        <v>531</v>
      </c>
      <c r="D33" s="39" t="s">
        <v>304</v>
      </c>
      <c r="I33" s="39" t="s">
        <v>532</v>
      </c>
      <c r="Q33" s="39" t="s">
        <v>533</v>
      </c>
      <c r="Y33" s="39" t="s">
        <v>534</v>
      </c>
      <c r="AG33" s="39" t="s">
        <v>535</v>
      </c>
      <c r="AO33" s="39" t="s">
        <v>529</v>
      </c>
      <c r="AW33" s="39" t="s">
        <v>260</v>
      </c>
      <c r="BE33" s="39" t="s">
        <v>311</v>
      </c>
    </row>
    <row r="34" spans="1:198" s="39" customFormat="1" ht="13.5">
      <c r="A34" s="39">
        <f>'調査票'!H573</f>
        <v>0</v>
      </c>
      <c r="B34" s="39">
        <f>'調査票'!J573</f>
        <v>0</v>
      </c>
      <c r="C34" s="39">
        <f>'調査票'!H575</f>
        <v>0</v>
      </c>
      <c r="D34" s="39">
        <f>'調査票'!J575</f>
        <v>0</v>
      </c>
      <c r="E34" s="39">
        <f>'調査票'!H576</f>
        <v>0</v>
      </c>
      <c r="F34" s="39">
        <f>'調査票'!J576</f>
        <v>0</v>
      </c>
      <c r="G34" s="39">
        <f>'調査票'!H578</f>
        <v>0</v>
      </c>
      <c r="H34" s="39">
        <f>'調査票'!J578</f>
        <v>0</v>
      </c>
      <c r="I34" s="39">
        <f>'調査票'!K573</f>
        <v>0</v>
      </c>
      <c r="J34" s="39">
        <f>'調査票'!M573</f>
        <v>0</v>
      </c>
      <c r="K34" s="39">
        <f>'調査票'!K575</f>
        <v>0</v>
      </c>
      <c r="L34" s="39">
        <f>'調査票'!M575</f>
        <v>0</v>
      </c>
      <c r="M34" s="39">
        <f>'調査票'!K576</f>
        <v>0</v>
      </c>
      <c r="N34" s="39">
        <f>'調査票'!M576</f>
        <v>0</v>
      </c>
      <c r="O34" s="39">
        <f>'調査票'!K578</f>
        <v>0</v>
      </c>
      <c r="P34" s="39">
        <f>'調査票'!M578</f>
        <v>0</v>
      </c>
      <c r="Q34" s="39">
        <f>'調査票'!N573</f>
        <v>0</v>
      </c>
      <c r="R34" s="39">
        <f>'調査票'!P573</f>
        <v>0</v>
      </c>
      <c r="S34" s="39">
        <f>'調査票'!N575</f>
        <v>0</v>
      </c>
      <c r="T34" s="39">
        <f>'調査票'!P575</f>
        <v>0</v>
      </c>
      <c r="U34" s="39">
        <f>'調査票'!N576</f>
        <v>0</v>
      </c>
      <c r="V34" s="39">
        <f>'調査票'!P576</f>
        <v>0</v>
      </c>
      <c r="W34" s="39">
        <f>'調査票'!N578</f>
        <v>0</v>
      </c>
      <c r="X34" s="39">
        <f>'調査票'!P578</f>
        <v>0</v>
      </c>
      <c r="Y34" s="39">
        <f>'調査票'!Q573</f>
        <v>0</v>
      </c>
      <c r="Z34" s="39">
        <f>'調査票'!S573</f>
        <v>0</v>
      </c>
      <c r="AA34" s="39">
        <f>'調査票'!Q575</f>
        <v>0</v>
      </c>
      <c r="AB34" s="39">
        <f>'調査票'!S575</f>
        <v>0</v>
      </c>
      <c r="AC34" s="39">
        <f>'調査票'!Q576</f>
        <v>0</v>
      </c>
      <c r="AD34" s="39">
        <f>'調査票'!S576</f>
        <v>0</v>
      </c>
      <c r="AE34" s="39">
        <f>'調査票'!Q578</f>
        <v>0</v>
      </c>
      <c r="AF34" s="39">
        <f>'調査票'!S578</f>
        <v>0</v>
      </c>
      <c r="AG34" s="39">
        <f>'調査票'!T573</f>
        <v>0</v>
      </c>
      <c r="AH34" s="39">
        <f>'調査票'!V573</f>
        <v>0</v>
      </c>
      <c r="AI34" s="39">
        <f>'調査票'!T575</f>
        <v>0</v>
      </c>
      <c r="AJ34" s="39">
        <f>'調査票'!V575</f>
        <v>0</v>
      </c>
      <c r="AK34" s="39">
        <f>'調査票'!T576</f>
        <v>0</v>
      </c>
      <c r="AL34" s="39">
        <f>'調査票'!V576</f>
        <v>0</v>
      </c>
      <c r="AM34" s="39">
        <f>'調査票'!T578</f>
        <v>0</v>
      </c>
      <c r="AN34" s="39">
        <f>'調査票'!V578</f>
        <v>0</v>
      </c>
      <c r="AO34" s="39">
        <f>'調査票'!W573</f>
        <v>0</v>
      </c>
      <c r="AP34" s="39">
        <f>'調査票'!Y573</f>
        <v>0</v>
      </c>
      <c r="AQ34" s="39">
        <f>'調査票'!W575</f>
        <v>0</v>
      </c>
      <c r="AR34" s="39">
        <f>'調査票'!Y575</f>
        <v>0</v>
      </c>
      <c r="AS34" s="39">
        <f>'調査票'!W576</f>
        <v>0</v>
      </c>
      <c r="AT34" s="39">
        <f>'調査票'!Y576</f>
        <v>0</v>
      </c>
      <c r="AU34" s="39">
        <f>'調査票'!W578</f>
        <v>0</v>
      </c>
      <c r="AV34" s="39">
        <f>'調査票'!Y578</f>
        <v>0</v>
      </c>
      <c r="AW34" s="39">
        <f>'調査票'!Z573</f>
        <v>0</v>
      </c>
      <c r="AX34" s="39">
        <f>'調査票'!AB573</f>
        <v>0</v>
      </c>
      <c r="AY34" s="39">
        <f>'調査票'!Z575</f>
        <v>0</v>
      </c>
      <c r="AZ34" s="39">
        <f>'調査票'!AB575</f>
        <v>0</v>
      </c>
      <c r="BA34" s="39">
        <f>'調査票'!Z576</f>
        <v>0</v>
      </c>
      <c r="BB34" s="39">
        <f>'調査票'!AB576</f>
        <v>0</v>
      </c>
      <c r="BC34" s="39">
        <f>'調査票'!Z578</f>
        <v>0</v>
      </c>
      <c r="BD34" s="39">
        <f>'調査票'!AB578</f>
        <v>0</v>
      </c>
      <c r="BE34" s="39">
        <f>'調査票'!AC573</f>
        <v>0</v>
      </c>
      <c r="BF34" s="39">
        <f>'調査票'!AE573</f>
        <v>0</v>
      </c>
      <c r="BG34" s="39">
        <f>'調査票'!AC575</f>
        <v>0</v>
      </c>
      <c r="BH34" s="39">
        <f>'調査票'!AE575</f>
        <v>0</v>
      </c>
      <c r="BI34" s="39">
        <f>'調査票'!AC576</f>
        <v>0</v>
      </c>
      <c r="BJ34" s="39">
        <f>'調査票'!AE576</f>
        <v>0</v>
      </c>
      <c r="BK34" s="39">
        <f>'調査票'!AC578</f>
        <v>0</v>
      </c>
      <c r="BL34" s="39">
        <f>'調査票'!AE578</f>
        <v>0</v>
      </c>
      <c r="BM34" s="40" t="s">
        <v>89</v>
      </c>
      <c r="GP34" s="40"/>
    </row>
    <row r="35" ht="13.5">
      <c r="A35" s="1" t="s">
        <v>89</v>
      </c>
    </row>
    <row r="36" spans="1:58" ht="13.5">
      <c r="A36" s="1" t="s">
        <v>89</v>
      </c>
      <c r="B36" s="1" t="s">
        <v>90</v>
      </c>
      <c r="C36" s="1" t="s">
        <v>91</v>
      </c>
      <c r="D36" s="1" t="s">
        <v>92</v>
      </c>
      <c r="E36" s="1"/>
      <c r="F36" s="1"/>
      <c r="G36" s="1"/>
      <c r="H36" s="1"/>
      <c r="J36" s="1" t="s">
        <v>93</v>
      </c>
      <c r="K36" s="1"/>
      <c r="M36" s="1" t="s">
        <v>94</v>
      </c>
      <c r="P36" s="1" t="s">
        <v>95</v>
      </c>
      <c r="Q36" s="1" t="s">
        <v>96</v>
      </c>
      <c r="R36" s="1" t="s">
        <v>97</v>
      </c>
      <c r="U36" s="1" t="s">
        <v>98</v>
      </c>
      <c r="X36" t="s">
        <v>99</v>
      </c>
      <c r="AA36" s="1" t="s">
        <v>100</v>
      </c>
      <c r="AC36" s="1" t="s">
        <v>101</v>
      </c>
      <c r="AE36" s="1" t="s">
        <v>584</v>
      </c>
      <c r="AF36" s="1" t="s">
        <v>585</v>
      </c>
      <c r="AG36" s="1" t="s">
        <v>102</v>
      </c>
      <c r="AH36" t="s">
        <v>103</v>
      </c>
      <c r="AI36" t="s">
        <v>104</v>
      </c>
      <c r="AJ36" t="s">
        <v>596</v>
      </c>
      <c r="AK36" t="s">
        <v>597</v>
      </c>
      <c r="AL36" t="s">
        <v>598</v>
      </c>
      <c r="AM36" t="s">
        <v>599</v>
      </c>
      <c r="AN36" t="s">
        <v>600</v>
      </c>
      <c r="AO36" t="s">
        <v>601</v>
      </c>
      <c r="AP36" t="s">
        <v>602</v>
      </c>
      <c r="AQ36" t="s">
        <v>603</v>
      </c>
      <c r="AR36" t="s">
        <v>604</v>
      </c>
      <c r="AS36" t="s">
        <v>605</v>
      </c>
      <c r="AT36" t="s">
        <v>606</v>
      </c>
      <c r="AU36" t="s">
        <v>607</v>
      </c>
      <c r="AV36" t="s">
        <v>608</v>
      </c>
      <c r="AW36" t="s">
        <v>609</v>
      </c>
      <c r="AX36" t="s">
        <v>610</v>
      </c>
      <c r="AY36" t="s">
        <v>611</v>
      </c>
      <c r="AZ36" t="s">
        <v>612</v>
      </c>
      <c r="BA36" t="s">
        <v>613</v>
      </c>
      <c r="BB36" t="s">
        <v>614</v>
      </c>
      <c r="BC36" t="s">
        <v>615</v>
      </c>
      <c r="BD36" t="s">
        <v>616</v>
      </c>
      <c r="BE36" t="s">
        <v>617</v>
      </c>
      <c r="BF36" t="s">
        <v>618</v>
      </c>
    </row>
    <row r="37" spans="1:59" ht="13.5">
      <c r="A37">
        <f>'調査票'!AH593</f>
        <v>0</v>
      </c>
      <c r="B37">
        <f>'調査票'!E596</f>
        <v>0</v>
      </c>
      <c r="C37">
        <f>'調査票'!AH603</f>
        <v>0</v>
      </c>
      <c r="D37">
        <f>'調査票'!AH610</f>
        <v>0</v>
      </c>
      <c r="E37" t="str">
        <f>'調査票'!AH640</f>
        <v>001;0@002;0@003;0@004;0@005;0@006;0@007;0@008;0@009;0@010;0@011;0@012;0@013;0</v>
      </c>
      <c r="F37">
        <f>'調査票'!F642</f>
        <v>0</v>
      </c>
      <c r="G37">
        <f>'調査票'!F643</f>
        <v>0</v>
      </c>
      <c r="H37">
        <f>'調査票'!F646</f>
        <v>0</v>
      </c>
      <c r="I37">
        <f>'調査票'!F647</f>
        <v>0</v>
      </c>
      <c r="J37" t="str">
        <f>'調査票'!AH657</f>
        <v>0@0@0@0@0</v>
      </c>
      <c r="K37">
        <f>'調査票'!F660</f>
        <v>0</v>
      </c>
      <c r="L37">
        <f>'調査票'!F661</f>
        <v>0</v>
      </c>
      <c r="M37">
        <f>'調査票'!AH667</f>
        <v>0</v>
      </c>
      <c r="N37" t="str">
        <f>'調査票'!AH673</f>
        <v>0@0@0</v>
      </c>
      <c r="O37">
        <f>'調査票'!H673</f>
        <v>0</v>
      </c>
      <c r="P37">
        <f>'調査票'!AH680</f>
        <v>0</v>
      </c>
      <c r="Q37" t="str">
        <f>'調査票'!AH729</f>
        <v>0@0@0@0@0@0@0@0@0@0@0@0@0@0@0@0@0@0@0@0@0@0@0@0@0@0@0@0@0@0@0@0@0@0@0@0@0@0@0@</v>
      </c>
      <c r="R37">
        <f>'調査票'!F734</f>
        <v>0</v>
      </c>
      <c r="S37">
        <f>'調査票'!N734</f>
        <v>0</v>
      </c>
      <c r="T37">
        <f>'調査票'!T734</f>
        <v>0</v>
      </c>
      <c r="U37">
        <f>'調査票'!AH741</f>
        <v>0</v>
      </c>
      <c r="V37">
        <f>'調査票'!H743</f>
        <v>0</v>
      </c>
      <c r="W37">
        <f>'調査票'!N743</f>
        <v>0</v>
      </c>
      <c r="X37">
        <f>'調査票'!AH749</f>
        <v>0</v>
      </c>
      <c r="Y37">
        <f>'調査票'!H751</f>
        <v>0</v>
      </c>
      <c r="Z37">
        <f>'調査票'!N751</f>
        <v>0</v>
      </c>
      <c r="AA37">
        <f>'調査票'!AH758</f>
        <v>0</v>
      </c>
      <c r="AB37">
        <f>'調査票'!F760</f>
        <v>0</v>
      </c>
      <c r="AC37">
        <f>'調査票'!AH766</f>
        <v>0</v>
      </c>
      <c r="AD37">
        <f>'調査票'!G768</f>
        <v>0</v>
      </c>
      <c r="AE37" t="str">
        <f>'調査票'!AH951</f>
        <v>001;0@002;0@003;0@004;0@005;0@006;0@007;0@008;0@009;0@010;0@011;0@012;0@013;0@014;0@015;0@016;0@017;0@018;0@019;0@020;0@021;0@022;0@023;0@024;0@025;0@026;0@027;0@028;0@029;0@030;0@031;0@032;0@033;0@034;0@035;0@036;0@037;0@038;0@039;0@040;0@041;0@042;0@043;0@044;0@045;0@046;0@047;0@048;0@049;0@050;0@051;0@052;0@053;0@054;0@055;0@056;0@057;0@058;0@059;0@060;0@061;0@062;0@063;0@064;0@065;0@066;0@067;0@068;0@069;0@070;0@071;0@072;0@073;0@074;0@075;0@076;0@077;0@078;0@079;0@080;0@081;0@082;0@083;0</v>
      </c>
      <c r="AF37" t="str">
        <f>'調査票'!AH984</f>
        <v>0@0@0@0@0@0@0@0@0@0@0@0@0@0@0@0</v>
      </c>
      <c r="AG37" t="str">
        <f>'調査票'!AH1004</f>
        <v>0@0@0@0@0@0@0@0@0@0@0@0@0</v>
      </c>
      <c r="AH37" t="str">
        <f>'調査票'!AH1034</f>
        <v>0@0@0@0@0@0@0@0@0@0@0@0@0@0@0@0@0@0@0@0@0@0</v>
      </c>
      <c r="AI37" t="str">
        <f>'調査票'!AH1058</f>
        <v>0@0@0@0@0@0@0@0@0@0@0@0@0@0@0@0@0@0@0@0@0</v>
      </c>
      <c r="AJ37" t="str">
        <f>'調査票'!AH1070</f>
        <v>0@0@0@0@0@0@0@0@0</v>
      </c>
      <c r="AK37" t="str">
        <f>'調査票'!AH1092</f>
        <v>0@0@0@0@0@0@0@0@0@0@0@0@0@0@0@0@0@0@0</v>
      </c>
      <c r="AL37" t="str">
        <f>'調査票'!AH1102</f>
        <v>0@0@0@0@0@0@0@0</v>
      </c>
      <c r="AM37" t="str">
        <f>'調査票'!AH1122</f>
        <v>0@0@0@0@0@0@0@0@0@0@0@0@0@0@0@0@0</v>
      </c>
      <c r="AN37" t="str">
        <f>'調査票'!AH1140</f>
        <v>0@0@0@0@0@0@0@0@0@0@0@0@0@0@0</v>
      </c>
      <c r="AO37" t="str">
        <f>'調査票'!AH1158</f>
        <v>0@0@0@0@0@0@0@0@0@0@0@0@0@0@0</v>
      </c>
      <c r="AP37" t="str">
        <f>'調査票'!AH1179</f>
        <v>0@0@0@0@0@0@0@0@0@0@0@0@0@0@0@0@0</v>
      </c>
      <c r="AQ37" t="str">
        <f>'調査票'!AH1189</f>
        <v>0@0@0@0@0@0@0</v>
      </c>
      <c r="AR37" t="str">
        <f>'調査票'!AH1201</f>
        <v>0@0@0@0@0@0@0@0@0@0</v>
      </c>
      <c r="AS37" t="str">
        <f>'調査票'!AH1207</f>
        <v>0@0@0@0</v>
      </c>
      <c r="AT37" t="str">
        <f>'調査票'!AH1219</f>
        <v>0@0@0@0@0@0@0@0@0@0</v>
      </c>
      <c r="AU37" t="str">
        <f>'調査票'!AH1235</f>
        <v>0@0@0@0@0@0@0@0@0@0@0@0@0</v>
      </c>
      <c r="AV37" t="str">
        <f>'調査票'!AH1254</f>
        <v>0@0@0@0@0@0@0@0@0@0@0@0@0@0@0@0</v>
      </c>
      <c r="AW37" t="str">
        <f>'調査票'!AH1264</f>
        <v>0@0@0@0@0@0@0@0</v>
      </c>
      <c r="AX37" t="str">
        <f>'調査票'!AH1284</f>
        <v>0@0@0@0@0@0@0@0@0@0@0@0@0@0@0@0@0@0</v>
      </c>
      <c r="AY37" t="str">
        <f>'調査票'!AH1293</f>
        <v>0@0@0@0@0@0</v>
      </c>
      <c r="AZ37" t="str">
        <f>'調査票'!AH1299</f>
        <v>0@0@0</v>
      </c>
      <c r="BA37" t="str">
        <f>'調査票'!AH1307</f>
        <v>0@0@0@0@0</v>
      </c>
      <c r="BB37" t="str">
        <f>'調査票'!AH1317</f>
        <v>0@0@0@0@0@0@0</v>
      </c>
      <c r="BC37" t="str">
        <f>'調査票'!AH1321</f>
        <v>0@0</v>
      </c>
      <c r="BD37" t="str">
        <f>'調査票'!AH1329</f>
        <v>0@0@0@0@0@0</v>
      </c>
      <c r="BE37" t="str">
        <f>'調査票'!AH1337</f>
        <v>0@0@0@0@0@0</v>
      </c>
      <c r="BF37" t="str">
        <f>'調査票'!AH1343</f>
        <v>0@0@0@0</v>
      </c>
      <c r="BG37" s="1" t="s">
        <v>105</v>
      </c>
    </row>
    <row r="38" ht="13.5">
      <c r="A38" s="1" t="s">
        <v>105</v>
      </c>
    </row>
    <row r="39" spans="1:44" ht="13.5">
      <c r="A39" s="1" t="s">
        <v>105</v>
      </c>
      <c r="B39" s="1" t="s">
        <v>106</v>
      </c>
      <c r="C39" s="1" t="s">
        <v>586</v>
      </c>
      <c r="E39" s="1" t="s">
        <v>107</v>
      </c>
      <c r="G39" s="1" t="s">
        <v>108</v>
      </c>
      <c r="I39" s="1" t="s">
        <v>109</v>
      </c>
      <c r="J39" s="1" t="s">
        <v>110</v>
      </c>
      <c r="K39" s="1" t="s">
        <v>111</v>
      </c>
      <c r="L39" s="1" t="s">
        <v>112</v>
      </c>
      <c r="M39" s="1" t="s">
        <v>113</v>
      </c>
      <c r="N39" s="1" t="s">
        <v>114</v>
      </c>
      <c r="O39" s="1" t="s">
        <v>111</v>
      </c>
      <c r="P39" s="1" t="s">
        <v>112</v>
      </c>
      <c r="Q39" s="1" t="s">
        <v>113</v>
      </c>
      <c r="R39" s="1" t="s">
        <v>115</v>
      </c>
      <c r="S39" s="1" t="s">
        <v>116</v>
      </c>
      <c r="T39" s="1" t="s">
        <v>117</v>
      </c>
      <c r="U39" s="1" t="s">
        <v>118</v>
      </c>
      <c r="V39" t="s">
        <v>108</v>
      </c>
      <c r="X39" s="1" t="s">
        <v>587</v>
      </c>
      <c r="Z39" s="1" t="s">
        <v>588</v>
      </c>
      <c r="AA39" s="2" t="s">
        <v>589</v>
      </c>
      <c r="AB39" s="2" t="s">
        <v>590</v>
      </c>
      <c r="AC39" s="3"/>
      <c r="AD39" s="2" t="s">
        <v>591</v>
      </c>
      <c r="AE39" s="2" t="s">
        <v>592</v>
      </c>
      <c r="AF39" s="2" t="s">
        <v>593</v>
      </c>
      <c r="AG39" s="2" t="s">
        <v>594</v>
      </c>
      <c r="AH39" s="2" t="s">
        <v>119</v>
      </c>
      <c r="AI39" s="2" t="s">
        <v>108</v>
      </c>
      <c r="AJ39" s="2" t="s">
        <v>120</v>
      </c>
      <c r="AL39" s="2" t="s">
        <v>108</v>
      </c>
      <c r="AM39" s="2" t="s">
        <v>121</v>
      </c>
      <c r="AN39" s="2" t="s">
        <v>595</v>
      </c>
      <c r="AP39" s="2" t="s">
        <v>122</v>
      </c>
      <c r="AQ39" s="2" t="s">
        <v>108</v>
      </c>
      <c r="AR39" s="2" t="s">
        <v>479</v>
      </c>
    </row>
    <row r="40" spans="1:45" ht="13.5">
      <c r="A40" t="str">
        <f>'調査票'!AH1361</f>
        <v>0@0@0@0@0@0@0@0@0@0@0@0</v>
      </c>
      <c r="B40" t="str">
        <f>'調査票'!AH1381</f>
        <v>0@0@0@0@0@0@0@0@0@0@0@0@0@0@0</v>
      </c>
      <c r="C40">
        <f>'調査票'!AH1385</f>
        <v>0</v>
      </c>
      <c r="D40">
        <f>'調査票'!F1388</f>
        <v>0</v>
      </c>
      <c r="E40">
        <f>'調査票'!AH1399</f>
        <v>0</v>
      </c>
      <c r="F40">
        <f>'調査票'!F1402</f>
        <v>0</v>
      </c>
      <c r="G40">
        <f>'調査票'!AH1410</f>
        <v>0</v>
      </c>
      <c r="H40">
        <f>'調査票'!F1413</f>
        <v>0</v>
      </c>
      <c r="I40" t="str">
        <f>'調査票'!AH1442</f>
        <v>0@0@0@0@0@0@0@0@0@0@0@0@0@0@0@0@0@0@0</v>
      </c>
      <c r="J40" t="str">
        <f>'調査票'!AH1464</f>
        <v>0@0@0@0@0@0@0@0@0@0@0@0@0</v>
      </c>
      <c r="K40" t="str">
        <f>'調査票'!AH1483</f>
        <v>0@0@0@0@0@0@0@0@0@0@0@0@0@0@0@0</v>
      </c>
      <c r="L40" t="str">
        <f>'調査票'!AH1500</f>
        <v>0@0@0@0@0@0@0@0@0@0@0@0@0@0</v>
      </c>
      <c r="M40" t="str">
        <f>'調査票'!AH1509</f>
        <v>0@0@0@0@0</v>
      </c>
      <c r="N40" t="str">
        <f>'調査票'!AH1520</f>
        <v>0@0@0</v>
      </c>
      <c r="O40">
        <f>'調査票'!AH1524</f>
        <v>0</v>
      </c>
      <c r="P40" t="str">
        <f>'調査票'!AH1538</f>
        <v>0@0@0@0@0@0@0@0@0@0@0@0</v>
      </c>
      <c r="Q40" t="str">
        <f>'調査票'!AH1546</f>
        <v>0@0@0@0@0@0</v>
      </c>
      <c r="R40">
        <f>'調査票'!AH1550</f>
        <v>0</v>
      </c>
      <c r="S40" t="str">
        <f>'調査票'!AH1564</f>
        <v>0@0@0@0@0@0@0@0@0@0@0@0</v>
      </c>
      <c r="T40" t="str">
        <f>'調査票'!AH1570</f>
        <v>0@0@0</v>
      </c>
      <c r="U40">
        <f>'調査票'!AH1576</f>
        <v>0</v>
      </c>
      <c r="V40">
        <f>'調査票'!AH1585</f>
        <v>0</v>
      </c>
      <c r="W40">
        <f>'調査票'!G1585</f>
        <v>0</v>
      </c>
      <c r="X40">
        <f>'調査票'!AH1593</f>
        <v>0</v>
      </c>
      <c r="Y40">
        <f>'調査票'!G1596</f>
        <v>0</v>
      </c>
      <c r="Z40">
        <f>'調査票'!AH1603</f>
        <v>0</v>
      </c>
      <c r="AA40" s="3" t="str">
        <f>'調査票'!AH1629</f>
        <v>001;0@002;0@003;0@004;0@005;0@006;0@007;0@008;0@009;0@010;0@011;0@012;0@013;0@014;0@015;0@016;0@017;0</v>
      </c>
      <c r="AB40" s="3">
        <f>'調査票'!F1624</f>
        <v>0</v>
      </c>
      <c r="AC40" s="3">
        <f>'調査票'!F1627</f>
        <v>0</v>
      </c>
      <c r="AD40" s="3">
        <f>'調査票'!AH1637</f>
        <v>0</v>
      </c>
      <c r="AE40" s="3">
        <f>'調査票'!AH1646</f>
        <v>0</v>
      </c>
      <c r="AF40" s="3">
        <f>'調査票'!AH1655</f>
        <v>0</v>
      </c>
      <c r="AG40" s="3">
        <f>'調査票'!AH1662</f>
        <v>0</v>
      </c>
      <c r="AH40" s="3">
        <f>'調査票'!AH1671</f>
        <v>0</v>
      </c>
      <c r="AI40" s="3">
        <f>'調査票'!AH1678</f>
        <v>0</v>
      </c>
      <c r="AJ40" s="3">
        <f>'調査票'!F1686</f>
        <v>0</v>
      </c>
      <c r="AK40" s="3">
        <f>'調査票'!F1689</f>
        <v>0</v>
      </c>
      <c r="AL40" s="3">
        <f>'調査票'!F1696</f>
        <v>0</v>
      </c>
      <c r="AM40">
        <f>'調査票'!F1703</f>
        <v>0</v>
      </c>
      <c r="AN40">
        <f>'調査票'!H1710</f>
        <v>0</v>
      </c>
      <c r="AO40">
        <f>'調査票'!H1712</f>
        <v>0</v>
      </c>
      <c r="AP40">
        <f>'調査票'!AH1726</f>
        <v>0</v>
      </c>
      <c r="AQ40">
        <f>'調査票'!AH1732</f>
        <v>0</v>
      </c>
      <c r="AR40">
        <f>'調査票'!AH1738</f>
        <v>0</v>
      </c>
      <c r="AS40" s="1" t="s">
        <v>105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T.Chikumoto</dc:creator>
  <cp:keywords/>
  <dc:description/>
  <cp:lastModifiedBy>金村　佳典</cp:lastModifiedBy>
  <cp:lastPrinted>2010-09-24T11:46:40Z</cp:lastPrinted>
  <dcterms:created xsi:type="dcterms:W3CDTF">2007-06-11T04:12:14Z</dcterms:created>
  <dcterms:modified xsi:type="dcterms:W3CDTF">2016-05-23T09:20:43Z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