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95" windowHeight="8895" activeTab="1"/>
  </bookViews>
  <sheets>
    <sheet name="別紙２" sheetId="1" r:id="rId1"/>
    <sheet name="別紙２ (記載例)" sheetId="2" r:id="rId2"/>
  </sheets>
  <definedNames>
    <definedName name="_xlnm.Print_Area" localSheetId="0">'別紙２'!$A$1:$AZ$37</definedName>
    <definedName name="_xlnm.Print_Area" localSheetId="1">'別紙２ (記載例)'!$A$1:$AZ$35</definedName>
  </definedNames>
  <calcPr fullCalcOnLoad="1"/>
</workbook>
</file>

<file path=xl/sharedStrings.xml><?xml version="1.0" encoding="utf-8"?>
<sst xmlns="http://schemas.openxmlformats.org/spreadsheetml/2006/main" count="153" uniqueCount="89">
  <si>
    <t>４月</t>
  </si>
  <si>
    <t>５月</t>
  </si>
  <si>
    <t>６月</t>
  </si>
  <si>
    <t>７月</t>
  </si>
  <si>
    <t>８月</t>
  </si>
  <si>
    <t>９月</t>
  </si>
  <si>
    <t>１０月</t>
  </si>
  <si>
    <t>１１月</t>
  </si>
  <si>
    <t>１２月</t>
  </si>
  <si>
    <t>１月</t>
  </si>
  <si>
    <t>２月</t>
  </si>
  <si>
    <t>３月</t>
  </si>
  <si>
    <t>区分４</t>
  </si>
  <si>
    <t>区分５</t>
  </si>
  <si>
    <t>区分６</t>
  </si>
  <si>
    <t>事業者名</t>
  </si>
  <si>
    <t>定　　　員</t>
  </si>
  <si>
    <t>名</t>
  </si>
  <si>
    <t>平成</t>
  </si>
  <si>
    <t>年</t>
  </si>
  <si>
    <t>月分</t>
  </si>
  <si>
    <t>～</t>
  </si>
  <si>
    <t>総延べ
利用者数</t>
  </si>
  <si>
    <t>算定数値</t>
  </si>
  <si>
    <t>Ⅱ　区分５・６の利用者の割合</t>
  </si>
  <si>
    <t>合計人数①</t>
  </si>
  <si>
    <t>（算出結果については、小数点第１位を四捨五入）</t>
  </si>
  <si>
    <t>①～⑤については、上の表の該当欄の数字を転記してください。</t>
  </si>
  <si>
    <t>①、⑤、⑥については、上の表の該当欄の数字を転記してください。</t>
  </si>
  <si>
    <t>担当者氏名</t>
  </si>
  <si>
    <t>電話番号</t>
  </si>
  <si>
    <t>合計人数
①</t>
  </si>
  <si>
    <t>合計人数欄には、４～３月の総延べ利用者数の合計を入れてください。</t>
  </si>
  <si>
    <t>②</t>
  </si>
  <si>
    <t>③</t>
  </si>
  <si>
    <t>④</t>
  </si>
  <si>
    <t>⑤</t>
  </si>
  <si>
    <t>＋</t>
  </si>
  <si>
    <t>＝</t>
  </si>
  <si>
    <t>※</t>
  </si>
  <si>
    <t>⑥</t>
  </si>
  <si>
    <t>（算出結果については、
小数点第２位を四捨五入）</t>
  </si>
  <si>
    <t>区分３
算定数値
③</t>
  </si>
  <si>
    <t>区分４
算定数値
④</t>
  </si>
  <si>
    <t>区分５
算定数値
⑤</t>
  </si>
  <si>
    <t>区分６
算定数値
⑥</t>
  </si>
  <si>
    <t>総延べ利用者数欄には、当該月における区分２～６の利用者の延べ利用者数の合計を入れてください。</t>
  </si>
  <si>
    <t>区分５
利用者計
⑤</t>
  </si>
  <si>
    <t>区分６
利用者計
⑥</t>
  </si>
  <si>
    <t>区分２
算定数値
②</t>
  </si>
  <si>
    <t>(</t>
  </si>
  <si>
    <r>
      <t>)</t>
    </r>
    <r>
      <rPr>
        <sz val="11"/>
        <rFont val="ＭＳ Ｐゴシック"/>
        <family val="3"/>
      </rPr>
      <t xml:space="preserve"> </t>
    </r>
    <r>
      <rPr>
        <sz val="11"/>
        <rFont val="ＭＳ Ｐゴシック"/>
        <family val="3"/>
      </rPr>
      <t>÷</t>
    </r>
  </si>
  <si>
    <r>
      <t xml:space="preserve">区分５・６
の割合
</t>
    </r>
    <r>
      <rPr>
        <b/>
        <sz val="12"/>
        <rFont val="ＭＳ Ｐゴシック"/>
        <family val="3"/>
      </rPr>
      <t>B</t>
    </r>
  </si>
  <si>
    <t>，</t>
  </si>
  <si>
    <r>
      <t xml:space="preserve">区分６
の割合
</t>
    </r>
    <r>
      <rPr>
        <b/>
        <sz val="12"/>
        <rFont val="ＭＳ Ｐゴシック"/>
        <family val="3"/>
      </rPr>
      <t>Ｃ</t>
    </r>
  </si>
  <si>
    <t>②</t>
  </si>
  <si>
    <t>③</t>
  </si>
  <si>
    <t>④</t>
  </si>
  <si>
    <t>⑤</t>
  </si>
  <si>
    <t>⑥</t>
  </si>
  <si>
    <t>＋</t>
  </si>
  <si>
    <t>＝</t>
  </si>
  <si>
    <t>(</t>
  </si>
  <si>
    <t>＋</t>
  </si>
  <si>
    <r>
      <t>)</t>
    </r>
    <r>
      <rPr>
        <sz val="11"/>
        <rFont val="ＭＳ Ｐゴシック"/>
        <family val="3"/>
      </rPr>
      <t xml:space="preserve"> </t>
    </r>
    <r>
      <rPr>
        <sz val="11"/>
        <rFont val="ＭＳ Ｐゴシック"/>
        <family val="3"/>
      </rPr>
      <t>÷</t>
    </r>
  </si>
  <si>
    <t>＝</t>
  </si>
  <si>
    <t>，</t>
  </si>
  <si>
    <t>～</t>
  </si>
  <si>
    <t>○○○○事業所</t>
  </si>
  <si>
    <t>△△　△子</t>
  </si>
  <si>
    <r>
      <t>0</t>
    </r>
    <r>
      <rPr>
        <sz val="11"/>
        <rFont val="ＭＳ Ｐゴシック"/>
        <family val="3"/>
      </rPr>
      <t>76-000-0000</t>
    </r>
  </si>
  <si>
    <r>
      <t xml:space="preserve">区分２
</t>
    </r>
    <r>
      <rPr>
        <sz val="9"/>
        <rFont val="ＭＳ Ｐゴシック"/>
        <family val="3"/>
      </rPr>
      <t>(通所者の50歳以上に限る）</t>
    </r>
  </si>
  <si>
    <r>
      <t xml:space="preserve">区分３
</t>
    </r>
    <r>
      <rPr>
        <sz val="9"/>
        <rFont val="ＭＳ Ｐゴシック"/>
        <family val="3"/>
      </rPr>
      <t>(入所者は50歳以上に限る）</t>
    </r>
  </si>
  <si>
    <t>通所者　　区分３以上（５０歳以上の者にあっては区分２以上）</t>
  </si>
  <si>
    <t>入所者　　区分４以上（５０歳以上の者にあっては区分３以上）</t>
  </si>
  <si>
    <t>総延べ利用者数欄には、当該月における区分２～６の利用者の延べ利用者数の合計が自動的に入力されます。</t>
  </si>
  <si>
    <t>合計人数欄には、４～３月の総延べ利用者数の合計が自動的に入力されます。</t>
  </si>
  <si>
    <t>①～⑥については、上の表の該当欄の数字が転記されます。</t>
  </si>
  <si>
    <t>①、⑤、⑥については、上の表の該当欄の数字が転記されます。</t>
  </si>
  <si>
    <t>平均障害支援区分等算出表</t>
  </si>
  <si>
    <t>Ⅰ　平均障害支援区分の算出</t>
  </si>
  <si>
    <t>各区分ごとの欄には、当該月における該当する障害支援区分の次の利用者の延べ利用者数を入れてください。</t>
  </si>
  <si>
    <t>算定数値欄には、各障害支援区分の合計人数に当該障害支援区分の数字（２～６）を乗じた数値が自動的に入力されます。</t>
  </si>
  <si>
    <r>
      <t xml:space="preserve">平均障害
支援区分
</t>
    </r>
    <r>
      <rPr>
        <b/>
        <sz val="12"/>
        <rFont val="ＭＳ Ｐゴシック"/>
        <family val="3"/>
      </rPr>
      <t>A</t>
    </r>
  </si>
  <si>
    <t>平均障害支援区分等算出表（記入例）</t>
  </si>
  <si>
    <t>※</t>
  </si>
  <si>
    <t>各区分ごとの欄には、当該月における該当する障害支援区分の利用者の延べ利用者数を入れてください。</t>
  </si>
  <si>
    <t>算定数値欄には、各障害支援区分の合計人数に当該障害支援区分の数字（２～６）を乗じた数値を入れてください。</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</si>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</sst>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_);[Red]\(#,##0\)"/>
    <numFmt numFmtId="178" formatCode="0.0%"/>
    <numFmt numFmtId="179" formatCode="0.0_ "/>
  </numFmts>
  <fonts count="42">
    <font>
      <sz val="11"/>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9"/>
      <name val="ＭＳ Ｐゴシック"/>
      <family val="3"/>
    </font>
    <font>
      <sz val="11"/>
      <color indexed="1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7">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177"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xf>
    <xf numFmtId="38" fontId="0" fillId="0" borderId="0" xfId="48" applyFont="1" applyBorder="1" applyAlignment="1">
      <alignment horizontal="center" vertical="center"/>
    </xf>
    <xf numFmtId="38" fontId="0" fillId="0" borderId="0" xfId="48" applyFont="1" applyBorder="1" applyAlignment="1">
      <alignment horizontal="left" vertical="center"/>
    </xf>
    <xf numFmtId="38" fontId="0" fillId="0" borderId="0" xfId="48"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right" vertical="center"/>
    </xf>
    <xf numFmtId="0" fontId="4" fillId="0" borderId="0" xfId="0" applyFont="1" applyAlignment="1">
      <alignment horizontal="center" vertical="center"/>
    </xf>
    <xf numFmtId="0" fontId="0" fillId="0" borderId="0" xfId="0" applyFont="1" applyAlignment="1">
      <alignment horizontal="left" vertical="top"/>
    </xf>
    <xf numFmtId="0" fontId="0" fillId="0" borderId="0" xfId="0" applyFont="1" applyAlignment="1">
      <alignment vertical="center"/>
    </xf>
    <xf numFmtId="0" fontId="0" fillId="0" borderId="0" xfId="0" applyFont="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Alignment="1">
      <alignment horizontal="center" vertical="center"/>
    </xf>
    <xf numFmtId="177" fontId="0" fillId="0" borderId="0" xfId="0" applyNumberFormat="1" applyFont="1" applyBorder="1" applyAlignment="1">
      <alignment horizontal="center" vertical="center" wrapText="1"/>
    </xf>
    <xf numFmtId="38" fontId="0" fillId="0" borderId="0" xfId="48" applyFont="1" applyBorder="1" applyAlignment="1">
      <alignment horizontal="left" vertical="center"/>
    </xf>
    <xf numFmtId="38" fontId="0" fillId="0" borderId="0" xfId="4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38" fontId="6" fillId="0" borderId="0" xfId="48" applyFont="1" applyBorder="1" applyAlignment="1">
      <alignment horizontal="left" vertical="center"/>
    </xf>
    <xf numFmtId="0" fontId="0" fillId="0" borderId="0" xfId="0" applyFont="1" applyAlignment="1">
      <alignment horizontal="left" vertical="top"/>
    </xf>
    <xf numFmtId="0" fontId="7" fillId="0" borderId="0" xfId="0" applyFont="1" applyAlignment="1">
      <alignment horizontal="center" vertical="center"/>
    </xf>
    <xf numFmtId="0" fontId="7" fillId="0" borderId="0" xfId="0" applyFont="1" applyAlignment="1">
      <alignment horizontal="center" vertical="center"/>
    </xf>
    <xf numFmtId="0" fontId="0" fillId="0" borderId="10" xfId="0" applyFont="1" applyBorder="1" applyAlignment="1">
      <alignment horizontal="center" vertical="center"/>
    </xf>
    <xf numFmtId="0" fontId="0" fillId="33" borderId="10" xfId="0" applyFont="1" applyFill="1" applyBorder="1" applyAlignment="1">
      <alignment horizontal="left" vertical="center"/>
    </xf>
    <xf numFmtId="0" fontId="0" fillId="34" borderId="10" xfId="0" applyFont="1" applyFill="1" applyBorder="1" applyAlignment="1">
      <alignment horizontal="left" vertical="center"/>
    </xf>
    <xf numFmtId="0" fontId="0" fillId="33"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33" borderId="12"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38" fontId="0" fillId="0" borderId="13" xfId="48" applyFont="1" applyBorder="1" applyAlignment="1">
      <alignment horizontal="center" vertical="center"/>
    </xf>
    <xf numFmtId="38" fontId="0" fillId="0" borderId="20" xfId="48"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38" fontId="0" fillId="33" borderId="13" xfId="48" applyFont="1" applyFill="1" applyBorder="1" applyAlignment="1">
      <alignment horizontal="center" vertical="center"/>
    </xf>
    <xf numFmtId="38" fontId="0" fillId="34" borderId="13" xfId="48" applyFont="1" applyFill="1" applyBorder="1" applyAlignment="1">
      <alignment horizontal="center" vertical="center"/>
    </xf>
    <xf numFmtId="38" fontId="0" fillId="0" borderId="13" xfId="48" applyFont="1" applyFill="1" applyBorder="1" applyAlignment="1">
      <alignment horizontal="center" vertical="center"/>
    </xf>
    <xf numFmtId="38" fontId="0" fillId="0" borderId="21" xfId="48"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77" fontId="0" fillId="0" borderId="2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quotePrefix="1">
      <alignment horizontal="center" vertical="center"/>
    </xf>
    <xf numFmtId="0" fontId="0" fillId="0" borderId="22" xfId="0" applyFont="1" applyBorder="1" applyAlignment="1" quotePrefix="1">
      <alignment horizontal="center" vertical="center"/>
    </xf>
    <xf numFmtId="179" fontId="4" fillId="0" borderId="23" xfId="0" applyNumberFormat="1" applyFont="1" applyBorder="1" applyAlignment="1">
      <alignment horizontal="center" vertical="center"/>
    </xf>
    <xf numFmtId="179" fontId="4" fillId="0" borderId="24" xfId="0" applyNumberFormat="1" applyFont="1" applyBorder="1" applyAlignment="1">
      <alignment horizontal="center" vertical="center"/>
    </xf>
    <xf numFmtId="179" fontId="4" fillId="0" borderId="25" xfId="0" applyNumberFormat="1" applyFont="1" applyBorder="1" applyAlignment="1">
      <alignment horizontal="center" vertical="center"/>
    </xf>
    <xf numFmtId="179" fontId="4" fillId="0" borderId="26" xfId="0" applyNumberFormat="1" applyFont="1" applyBorder="1" applyAlignment="1">
      <alignment horizontal="center" vertical="center"/>
    </xf>
    <xf numFmtId="179" fontId="4" fillId="0" borderId="0" xfId="0" applyNumberFormat="1" applyFont="1" applyBorder="1" applyAlignment="1">
      <alignment horizontal="center" vertical="center"/>
    </xf>
    <xf numFmtId="179" fontId="4" fillId="0" borderId="22" xfId="0" applyNumberFormat="1" applyFont="1" applyBorder="1" applyAlignment="1">
      <alignment horizontal="center" vertical="center"/>
    </xf>
    <xf numFmtId="179" fontId="4" fillId="0" borderId="27" xfId="0" applyNumberFormat="1" applyFont="1" applyBorder="1" applyAlignment="1">
      <alignment horizontal="center" vertical="center"/>
    </xf>
    <xf numFmtId="179" fontId="4" fillId="0" borderId="28" xfId="0" applyNumberFormat="1" applyFont="1" applyBorder="1" applyAlignment="1">
      <alignment horizontal="center" vertical="center"/>
    </xf>
    <xf numFmtId="179" fontId="4" fillId="0" borderId="29" xfId="0" applyNumberFormat="1" applyFont="1" applyBorder="1" applyAlignment="1">
      <alignment horizontal="center" vertical="center"/>
    </xf>
    <xf numFmtId="0" fontId="0" fillId="0" borderId="26" xfId="0" applyFont="1" applyBorder="1" applyAlignment="1">
      <alignment horizontal="left" vertical="center" wrapText="1"/>
    </xf>
    <xf numFmtId="0" fontId="0" fillId="0" borderId="0" xfId="0" applyFont="1" applyAlignment="1">
      <alignment horizontal="left" vertical="center" wrapText="1"/>
    </xf>
    <xf numFmtId="38" fontId="0" fillId="0" borderId="21" xfId="48" applyFont="1" applyBorder="1" applyAlignment="1">
      <alignment horizontal="center" vertical="center"/>
    </xf>
    <xf numFmtId="38" fontId="0" fillId="0" borderId="12" xfId="48" applyFont="1" applyBorder="1" applyAlignment="1">
      <alignment horizontal="center" vertical="center"/>
    </xf>
    <xf numFmtId="38" fontId="0" fillId="0" borderId="11" xfId="48" applyFont="1" applyBorder="1" applyAlignment="1">
      <alignment horizontal="center" vertical="center"/>
    </xf>
    <xf numFmtId="0" fontId="0" fillId="0" borderId="0" xfId="0" applyFont="1" applyBorder="1" applyAlignment="1">
      <alignment horizontal="center" vertical="center" wrapText="1"/>
    </xf>
    <xf numFmtId="178" fontId="0" fillId="0" borderId="30" xfId="0" applyNumberFormat="1" applyFont="1" applyBorder="1" applyAlignment="1">
      <alignment horizontal="center" vertical="center" wrapText="1"/>
    </xf>
    <xf numFmtId="178" fontId="0" fillId="0" borderId="31" xfId="0" applyNumberFormat="1" applyFont="1" applyBorder="1" applyAlignment="1">
      <alignment horizontal="center" vertical="center" wrapText="1"/>
    </xf>
    <xf numFmtId="178" fontId="0" fillId="0" borderId="32" xfId="0" applyNumberFormat="1" applyFont="1" applyBorder="1" applyAlignment="1">
      <alignment horizontal="center" vertical="center" wrapText="1"/>
    </xf>
    <xf numFmtId="177" fontId="0" fillId="0" borderId="2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Border="1" applyAlignment="1">
      <alignment horizontal="center" vertical="center" wrapText="1"/>
    </xf>
    <xf numFmtId="0" fontId="0" fillId="0" borderId="28" xfId="0" applyFont="1" applyBorder="1" applyAlignment="1">
      <alignment horizontal="center" vertical="center" wrapText="1"/>
    </xf>
    <xf numFmtId="178" fontId="0" fillId="0" borderId="30" xfId="0" applyNumberFormat="1" applyFont="1" applyBorder="1" applyAlignment="1">
      <alignment horizontal="center" vertical="center" wrapText="1"/>
    </xf>
    <xf numFmtId="178" fontId="0" fillId="0" borderId="31" xfId="0" applyNumberFormat="1" applyFont="1" applyBorder="1" applyAlignment="1">
      <alignment horizontal="center" vertical="center" wrapText="1"/>
    </xf>
    <xf numFmtId="178" fontId="0" fillId="0" borderId="32" xfId="0" applyNumberFormat="1" applyFont="1" applyBorder="1" applyAlignment="1">
      <alignment horizontal="center" vertical="center" wrapText="1"/>
    </xf>
    <xf numFmtId="38" fontId="0" fillId="35" borderId="13" xfId="48" applyFont="1" applyFill="1" applyBorder="1" applyAlignment="1" applyProtection="1">
      <alignment horizontal="center" vertical="center"/>
      <protection/>
    </xf>
    <xf numFmtId="177" fontId="0" fillId="0" borderId="2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xf>
    <xf numFmtId="177" fontId="0" fillId="0" borderId="12" xfId="0" applyNumberFormat="1" applyFont="1" applyBorder="1" applyAlignment="1">
      <alignment horizontal="center" vertical="center" wrapText="1"/>
    </xf>
    <xf numFmtId="177" fontId="0" fillId="0" borderId="11" xfId="0" applyNumberFormat="1" applyFont="1" applyBorder="1" applyAlignment="1">
      <alignment horizontal="center" vertical="center" wrapText="1"/>
    </xf>
    <xf numFmtId="0" fontId="0" fillId="0" borderId="18" xfId="0" applyFont="1" applyBorder="1" applyAlignment="1">
      <alignment horizontal="center" vertical="center"/>
    </xf>
    <xf numFmtId="0" fontId="0" fillId="0" borderId="22"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38" fontId="0" fillId="0" borderId="21" xfId="48" applyFont="1" applyBorder="1" applyAlignment="1">
      <alignment horizontal="center" vertical="center"/>
    </xf>
    <xf numFmtId="38" fontId="0" fillId="0" borderId="12" xfId="48" applyFont="1" applyBorder="1" applyAlignment="1">
      <alignment horizontal="center" vertical="center"/>
    </xf>
    <xf numFmtId="38" fontId="0" fillId="0" borderId="11" xfId="48"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38" fontId="0" fillId="0" borderId="20" xfId="48" applyFont="1" applyBorder="1" applyAlignment="1">
      <alignment horizontal="center" vertical="center"/>
    </xf>
    <xf numFmtId="0" fontId="0" fillId="0" borderId="10" xfId="0" applyFont="1" applyBorder="1" applyAlignment="1">
      <alignment horizontal="center" vertical="center"/>
    </xf>
    <xf numFmtId="0" fontId="0" fillId="35" borderId="10" xfId="0" applyFont="1" applyFill="1" applyBorder="1" applyAlignment="1">
      <alignment horizontal="center" vertical="center"/>
    </xf>
    <xf numFmtId="0" fontId="0" fillId="35" borderId="12" xfId="0" applyFont="1" applyFill="1" applyBorder="1" applyAlignment="1">
      <alignment horizontal="center" vertical="center"/>
    </xf>
    <xf numFmtId="38" fontId="0" fillId="0" borderId="13" xfId="48" applyFont="1" applyBorder="1" applyAlignment="1">
      <alignment horizontal="center" vertical="center"/>
    </xf>
    <xf numFmtId="38" fontId="0" fillId="0" borderId="13" xfId="48" applyFont="1" applyFill="1" applyBorder="1" applyAlignment="1">
      <alignment horizontal="center" vertical="center"/>
    </xf>
    <xf numFmtId="0" fontId="0" fillId="0" borderId="0" xfId="0" applyFont="1" applyAlignment="1">
      <alignment horizontal="center" vertical="center"/>
    </xf>
    <xf numFmtId="0" fontId="0" fillId="35" borderId="10" xfId="0" applyFont="1" applyFill="1" applyBorder="1" applyAlignment="1">
      <alignment horizontal="left" vertical="center"/>
    </xf>
    <xf numFmtId="0" fontId="0" fillId="0" borderId="12" xfId="0" applyFont="1" applyBorder="1" applyAlignment="1">
      <alignment horizontal="center" vertical="center"/>
    </xf>
    <xf numFmtId="38" fontId="0" fillId="35" borderId="13" xfId="48" applyFont="1" applyFill="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Alignment="1" quotePrefix="1">
      <alignment horizontal="center" vertical="center"/>
    </xf>
    <xf numFmtId="0" fontId="0" fillId="0" borderId="22" xfId="0" applyFont="1" applyBorder="1" applyAlignment="1" quotePrefix="1">
      <alignment horizontal="center" vertical="center"/>
    </xf>
    <xf numFmtId="0" fontId="0" fillId="0" borderId="26"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24</xdr:row>
      <xdr:rowOff>114300</xdr:rowOff>
    </xdr:from>
    <xdr:to>
      <xdr:col>31</xdr:col>
      <xdr:colOff>180975</xdr:colOff>
      <xdr:row>24</xdr:row>
      <xdr:rowOff>114300</xdr:rowOff>
    </xdr:to>
    <xdr:sp>
      <xdr:nvSpPr>
        <xdr:cNvPr id="1" name="Line 1"/>
        <xdr:cNvSpPr>
          <a:spLocks/>
        </xdr:cNvSpPr>
      </xdr:nvSpPr>
      <xdr:spPr>
        <a:xfrm>
          <a:off x="866775" y="7943850"/>
          <a:ext cx="535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23</xdr:row>
      <xdr:rowOff>114300</xdr:rowOff>
    </xdr:from>
    <xdr:to>
      <xdr:col>31</xdr:col>
      <xdr:colOff>180975</xdr:colOff>
      <xdr:row>23</xdr:row>
      <xdr:rowOff>114300</xdr:rowOff>
    </xdr:to>
    <xdr:sp>
      <xdr:nvSpPr>
        <xdr:cNvPr id="1" name="Line 1"/>
        <xdr:cNvSpPr>
          <a:spLocks/>
        </xdr:cNvSpPr>
      </xdr:nvSpPr>
      <xdr:spPr>
        <a:xfrm>
          <a:off x="866775" y="7105650"/>
          <a:ext cx="535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6</xdr:row>
      <xdr:rowOff>342900</xdr:rowOff>
    </xdr:from>
    <xdr:to>
      <xdr:col>20</xdr:col>
      <xdr:colOff>152400</xdr:colOff>
      <xdr:row>8</xdr:row>
      <xdr:rowOff>38100</xdr:rowOff>
    </xdr:to>
    <xdr:sp>
      <xdr:nvSpPr>
        <xdr:cNvPr id="2" name="四角形吹き出し 1"/>
        <xdr:cNvSpPr>
          <a:spLocks/>
        </xdr:cNvSpPr>
      </xdr:nvSpPr>
      <xdr:spPr>
        <a:xfrm>
          <a:off x="2066925" y="1743075"/>
          <a:ext cx="2028825" cy="619125"/>
        </a:xfrm>
        <a:prstGeom prst="wedgeRectCallout">
          <a:avLst>
            <a:gd name="adj1" fmla="val -58328"/>
            <a:gd name="adj2" fmla="val 6817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入所者は含まず、通所者で５０歳以上の延べ利用者数を記載する</a:t>
          </a:r>
        </a:p>
      </xdr:txBody>
    </xdr:sp>
    <xdr:clientData/>
  </xdr:twoCellAnchor>
  <xdr:twoCellAnchor>
    <xdr:from>
      <xdr:col>10</xdr:col>
      <xdr:colOff>28575</xdr:colOff>
      <xdr:row>10</xdr:row>
      <xdr:rowOff>38100</xdr:rowOff>
    </xdr:from>
    <xdr:to>
      <xdr:col>21</xdr:col>
      <xdr:colOff>66675</xdr:colOff>
      <xdr:row>11</xdr:row>
      <xdr:rowOff>295275</xdr:rowOff>
    </xdr:to>
    <xdr:sp>
      <xdr:nvSpPr>
        <xdr:cNvPr id="3" name="四角形吹き出し 3"/>
        <xdr:cNvSpPr>
          <a:spLocks/>
        </xdr:cNvSpPr>
      </xdr:nvSpPr>
      <xdr:spPr>
        <a:xfrm>
          <a:off x="2066925" y="3086100"/>
          <a:ext cx="2133600" cy="619125"/>
        </a:xfrm>
        <a:prstGeom prst="wedgeRectCallout">
          <a:avLst>
            <a:gd name="adj1" fmla="val -64412"/>
            <a:gd name="adj2" fmla="val -6661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通所者の場合は、全ての利用者、入所者の場合は、５０歳以上の延べ利用者数を記載する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36"/>
  <sheetViews>
    <sheetView view="pageBreakPreview" zoomScale="70" zoomScaleNormal="85" zoomScaleSheetLayoutView="70" zoomScalePageLayoutView="0" workbookViewId="0" topLeftCell="A4">
      <selection activeCell="AI4" sqref="AI4:AJ4"/>
    </sheetView>
  </sheetViews>
  <sheetFormatPr defaultColWidth="2.75390625" defaultRowHeight="22.5" customHeight="1"/>
  <cols>
    <col min="1" max="7" width="2.75390625" style="6" customWidth="1"/>
    <col min="8" max="47" width="2.50390625" style="6" customWidth="1"/>
    <col min="48" max="16384" width="2.75390625" style="6" customWidth="1"/>
  </cols>
  <sheetData>
    <row r="1" spans="1:52" s="1" customFormat="1" ht="22.5" customHeight="1">
      <c r="A1" s="40" t="s">
        <v>79</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row>
    <row r="2" spans="1:52" s="1" customFormat="1" ht="22.5"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row>
    <row r="3" spans="1:38" s="1" customFormat="1" ht="10.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row>
    <row r="4" spans="1:47" s="1" customFormat="1" ht="22.5" customHeight="1">
      <c r="A4" s="2"/>
      <c r="B4" s="2"/>
      <c r="C4" s="2"/>
      <c r="D4" s="2"/>
      <c r="E4" s="41" t="s">
        <v>15</v>
      </c>
      <c r="F4" s="41"/>
      <c r="G4" s="41"/>
      <c r="H4" s="41"/>
      <c r="I4" s="42"/>
      <c r="J4" s="43"/>
      <c r="K4" s="43"/>
      <c r="L4" s="43"/>
      <c r="M4" s="43"/>
      <c r="N4" s="43"/>
      <c r="O4" s="43"/>
      <c r="P4" s="43"/>
      <c r="Q4" s="43"/>
      <c r="R4" s="43"/>
      <c r="S4" s="43"/>
      <c r="T4" s="43"/>
      <c r="U4" s="43"/>
      <c r="V4" s="43"/>
      <c r="W4" s="43"/>
      <c r="X4" s="2"/>
      <c r="Y4" s="146" t="s">
        <v>88</v>
      </c>
      <c r="Z4" s="41"/>
      <c r="AA4" s="44"/>
      <c r="AB4" s="45"/>
      <c r="AC4" s="3" t="s">
        <v>19</v>
      </c>
      <c r="AD4" s="44"/>
      <c r="AE4" s="45"/>
      <c r="AF4" s="41" t="s">
        <v>20</v>
      </c>
      <c r="AG4" s="41"/>
      <c r="AH4" s="3" t="s">
        <v>21</v>
      </c>
      <c r="AI4" s="146" t="s">
        <v>88</v>
      </c>
      <c r="AJ4" s="41"/>
      <c r="AK4" s="44"/>
      <c r="AL4" s="45"/>
      <c r="AM4" s="3" t="s">
        <v>19</v>
      </c>
      <c r="AN4" s="44"/>
      <c r="AO4" s="45"/>
      <c r="AP4" s="41" t="s">
        <v>20</v>
      </c>
      <c r="AQ4" s="41"/>
      <c r="AR4" s="4"/>
      <c r="AS4" s="4"/>
      <c r="AT4" s="4"/>
      <c r="AU4" s="4"/>
    </row>
    <row r="5" spans="1:38" s="1" customFormat="1" ht="22.5" customHeight="1">
      <c r="A5" s="2"/>
      <c r="B5" s="2"/>
      <c r="C5" s="2"/>
      <c r="D5" s="2"/>
      <c r="E5" s="41" t="s">
        <v>16</v>
      </c>
      <c r="F5" s="41"/>
      <c r="G5" s="41"/>
      <c r="H5" s="41"/>
      <c r="I5" s="46"/>
      <c r="J5" s="47"/>
      <c r="K5" s="48" t="s">
        <v>17</v>
      </c>
      <c r="L5" s="48"/>
      <c r="M5" s="2"/>
      <c r="N5" s="48" t="s">
        <v>29</v>
      </c>
      <c r="O5" s="48"/>
      <c r="P5" s="48"/>
      <c r="Q5" s="48"/>
      <c r="R5" s="46"/>
      <c r="S5" s="47"/>
      <c r="T5" s="47"/>
      <c r="U5" s="47"/>
      <c r="V5" s="47"/>
      <c r="W5" s="2"/>
      <c r="X5" s="48" t="s">
        <v>30</v>
      </c>
      <c r="Y5" s="48"/>
      <c r="Z5" s="48"/>
      <c r="AA5" s="48"/>
      <c r="AB5" s="46"/>
      <c r="AC5" s="47"/>
      <c r="AD5" s="47"/>
      <c r="AE5" s="47"/>
      <c r="AF5" s="47"/>
      <c r="AG5" s="47"/>
      <c r="AH5" s="47"/>
      <c r="AI5" s="2"/>
      <c r="AJ5" s="2"/>
      <c r="AK5" s="2"/>
      <c r="AL5" s="2"/>
    </row>
    <row r="6" spans="1:38" s="1" customFormat="1" ht="9.75" customHeight="1">
      <c r="A6" s="2"/>
      <c r="B6" s="2"/>
      <c r="C6" s="2"/>
      <c r="D6" s="2"/>
      <c r="E6" s="4"/>
      <c r="F6" s="4"/>
      <c r="G6" s="4"/>
      <c r="H6" s="4"/>
      <c r="I6" s="4"/>
      <c r="J6" s="4"/>
      <c r="K6" s="4"/>
      <c r="L6" s="4"/>
      <c r="M6" s="2"/>
      <c r="N6" s="2"/>
      <c r="O6" s="2"/>
      <c r="P6" s="2"/>
      <c r="Q6" s="2"/>
      <c r="R6" s="2"/>
      <c r="S6" s="2"/>
      <c r="T6" s="2"/>
      <c r="U6" s="2"/>
      <c r="V6" s="2"/>
      <c r="W6" s="2"/>
      <c r="X6" s="2"/>
      <c r="Y6" s="2"/>
      <c r="Z6" s="2"/>
      <c r="AA6" s="2"/>
      <c r="AB6" s="2"/>
      <c r="AC6" s="2"/>
      <c r="AD6" s="2"/>
      <c r="AE6" s="2"/>
      <c r="AF6" s="2"/>
      <c r="AG6" s="2"/>
      <c r="AH6" s="2"/>
      <c r="AI6" s="2"/>
      <c r="AJ6" s="2"/>
      <c r="AK6" s="2"/>
      <c r="AL6" s="2"/>
    </row>
    <row r="7" spans="1:3" ht="22.5" customHeight="1">
      <c r="A7" s="5" t="s">
        <v>80</v>
      </c>
      <c r="B7" s="5"/>
      <c r="C7" s="5"/>
    </row>
    <row r="8" spans="1:52" ht="44.25" customHeight="1">
      <c r="A8" s="49"/>
      <c r="B8" s="49"/>
      <c r="C8" s="49"/>
      <c r="D8" s="49"/>
      <c r="E8" s="49"/>
      <c r="F8" s="49"/>
      <c r="G8" s="49"/>
      <c r="H8" s="49" t="s">
        <v>0</v>
      </c>
      <c r="I8" s="49"/>
      <c r="J8" s="49"/>
      <c r="K8" s="49" t="s">
        <v>1</v>
      </c>
      <c r="L8" s="49"/>
      <c r="M8" s="49"/>
      <c r="N8" s="49" t="s">
        <v>2</v>
      </c>
      <c r="O8" s="49"/>
      <c r="P8" s="49"/>
      <c r="Q8" s="49" t="s">
        <v>3</v>
      </c>
      <c r="R8" s="49"/>
      <c r="S8" s="49"/>
      <c r="T8" s="49" t="s">
        <v>4</v>
      </c>
      <c r="U8" s="49"/>
      <c r="V8" s="49"/>
      <c r="W8" s="49" t="s">
        <v>5</v>
      </c>
      <c r="X8" s="49"/>
      <c r="Y8" s="49"/>
      <c r="Z8" s="49" t="s">
        <v>6</v>
      </c>
      <c r="AA8" s="49"/>
      <c r="AB8" s="49"/>
      <c r="AC8" s="49" t="s">
        <v>7</v>
      </c>
      <c r="AD8" s="49"/>
      <c r="AE8" s="49"/>
      <c r="AF8" s="49" t="s">
        <v>8</v>
      </c>
      <c r="AG8" s="49"/>
      <c r="AH8" s="49"/>
      <c r="AI8" s="49" t="s">
        <v>9</v>
      </c>
      <c r="AJ8" s="49"/>
      <c r="AK8" s="49"/>
      <c r="AL8" s="49" t="s">
        <v>10</v>
      </c>
      <c r="AM8" s="49"/>
      <c r="AN8" s="49"/>
      <c r="AO8" s="49" t="s">
        <v>11</v>
      </c>
      <c r="AP8" s="49"/>
      <c r="AQ8" s="49"/>
      <c r="AR8" s="50" t="s">
        <v>31</v>
      </c>
      <c r="AS8" s="50"/>
      <c r="AT8" s="51"/>
      <c r="AU8" s="51"/>
      <c r="AV8" s="52" t="s">
        <v>23</v>
      </c>
      <c r="AW8" s="53"/>
      <c r="AX8" s="53"/>
      <c r="AY8" s="53"/>
      <c r="AZ8" s="54"/>
    </row>
    <row r="9" spans="1:52" s="9" customFormat="1" ht="34.5" customHeight="1">
      <c r="A9" s="60" t="s">
        <v>22</v>
      </c>
      <c r="B9" s="61"/>
      <c r="C9" s="61"/>
      <c r="D9" s="61"/>
      <c r="E9" s="61"/>
      <c r="F9" s="61"/>
      <c r="G9" s="61"/>
      <c r="H9" s="58">
        <f>IF(AND(H10="",H11="",H12="",H13="",H14=""),"",SUM(H10:J14))</f>
      </c>
      <c r="I9" s="58"/>
      <c r="J9" s="58"/>
      <c r="K9" s="58">
        <f>IF(AND(K10="",K11="",K12="",K13="",K14=""),"",SUM(K10:M14))</f>
      </c>
      <c r="L9" s="58"/>
      <c r="M9" s="58"/>
      <c r="N9" s="58">
        <f>IF(AND(N10="",N11="",N12="",N13="",N14=""),"",SUM(N10:P14))</f>
      </c>
      <c r="O9" s="58"/>
      <c r="P9" s="58"/>
      <c r="Q9" s="58">
        <f>IF(AND(Q10="",Q11="",Q12="",Q13="",Q14=""),"",SUM(Q10:S14))</f>
      </c>
      <c r="R9" s="58"/>
      <c r="S9" s="58"/>
      <c r="T9" s="58">
        <f>IF(AND(T10="",T11="",T12="",T13="",T14=""),"",SUM(T10:V14))</f>
      </c>
      <c r="U9" s="58"/>
      <c r="V9" s="58"/>
      <c r="W9" s="58">
        <f>IF(AND(W10="",W11="",W12="",W13="",W14=""),"",SUM(W10:Y14))</f>
      </c>
      <c r="X9" s="58"/>
      <c r="Y9" s="58"/>
      <c r="Z9" s="58">
        <f>IF(AND(Z10="",Z11="",Z12="",Z13="",Z14=""),"",SUM(Z10:AB14))</f>
      </c>
      <c r="AA9" s="58"/>
      <c r="AB9" s="58"/>
      <c r="AC9" s="58">
        <f>IF(AND(AC10="",AC11="",AC12="",AC13="",AC14=""),"",SUM(AC10:AE14))</f>
      </c>
      <c r="AD9" s="58"/>
      <c r="AE9" s="58"/>
      <c r="AF9" s="58">
        <f>IF(AND(AF10="",AF11="",AF12="",AF13="",AF14=""),"",SUM(AF10:AH14))</f>
      </c>
      <c r="AG9" s="58"/>
      <c r="AH9" s="58"/>
      <c r="AI9" s="58">
        <f>IF(AND(AI10="",AI11="",AI12="",AI13="",AI14=""),"",SUM(AI10:AK14))</f>
      </c>
      <c r="AJ9" s="58"/>
      <c r="AK9" s="58"/>
      <c r="AL9" s="58">
        <f>IF(AND(AL10="",AL11="",AL12="",AL13="",AL14=""),"",SUM(AL10:AN14))</f>
      </c>
      <c r="AM9" s="58"/>
      <c r="AN9" s="58"/>
      <c r="AO9" s="58">
        <f>IF(AND(AO10="",AO11="",AO12="",AO13="",AO14=""),"",SUM(AO10:AQ14))</f>
      </c>
      <c r="AP9" s="58"/>
      <c r="AQ9" s="58"/>
      <c r="AR9" s="59">
        <f aca="true" t="shared" si="0" ref="AR9:AR14">IF(AND(H9="",K9="",N9="",Q9="",T9="",W9="",Z9="",AC9="",AF9="",AI9="",AL9="",AO9=""),"",SUM(H9:AQ9))</f>
      </c>
      <c r="AS9" s="59"/>
      <c r="AT9" s="59"/>
      <c r="AU9" s="59"/>
      <c r="AV9" s="55"/>
      <c r="AW9" s="56"/>
      <c r="AX9" s="56"/>
      <c r="AY9" s="56"/>
      <c r="AZ9" s="57"/>
    </row>
    <row r="10" spans="1:52" s="9" customFormat="1" ht="34.5" customHeight="1">
      <c r="A10" s="62" t="s">
        <v>71</v>
      </c>
      <c r="B10" s="62"/>
      <c r="C10" s="62"/>
      <c r="D10" s="63"/>
      <c r="E10" s="63"/>
      <c r="F10" s="63"/>
      <c r="G10" s="63"/>
      <c r="H10" s="64"/>
      <c r="I10" s="65"/>
      <c r="J10" s="65"/>
      <c r="K10" s="64"/>
      <c r="L10" s="65"/>
      <c r="M10" s="65"/>
      <c r="N10" s="64"/>
      <c r="O10" s="65"/>
      <c r="P10" s="65"/>
      <c r="Q10" s="64"/>
      <c r="R10" s="65"/>
      <c r="S10" s="65"/>
      <c r="T10" s="64"/>
      <c r="U10" s="65"/>
      <c r="V10" s="65"/>
      <c r="W10" s="64"/>
      <c r="X10" s="65"/>
      <c r="Y10" s="65"/>
      <c r="Z10" s="64"/>
      <c r="AA10" s="65"/>
      <c r="AB10" s="65"/>
      <c r="AC10" s="64"/>
      <c r="AD10" s="65"/>
      <c r="AE10" s="65"/>
      <c r="AF10" s="64"/>
      <c r="AG10" s="65"/>
      <c r="AH10" s="65"/>
      <c r="AI10" s="64"/>
      <c r="AJ10" s="65"/>
      <c r="AK10" s="65"/>
      <c r="AL10" s="64"/>
      <c r="AM10" s="65"/>
      <c r="AN10" s="65"/>
      <c r="AO10" s="64"/>
      <c r="AP10" s="65"/>
      <c r="AQ10" s="65"/>
      <c r="AR10" s="66">
        <f t="shared" si="0"/>
      </c>
      <c r="AS10" s="66"/>
      <c r="AT10" s="66"/>
      <c r="AU10" s="66"/>
      <c r="AV10" s="58">
        <f>IF(AR10="","",AR10*2)</f>
      </c>
      <c r="AW10" s="58"/>
      <c r="AX10" s="58"/>
      <c r="AY10" s="67"/>
      <c r="AZ10" s="19" t="s">
        <v>33</v>
      </c>
    </row>
    <row r="11" spans="1:52" s="9" customFormat="1" ht="34.5" customHeight="1">
      <c r="A11" s="62" t="s">
        <v>72</v>
      </c>
      <c r="B11" s="62"/>
      <c r="C11" s="62"/>
      <c r="D11" s="63"/>
      <c r="E11" s="63"/>
      <c r="F11" s="63"/>
      <c r="G11" s="63"/>
      <c r="H11" s="64"/>
      <c r="I11" s="65"/>
      <c r="J11" s="65"/>
      <c r="K11" s="64"/>
      <c r="L11" s="65"/>
      <c r="M11" s="65"/>
      <c r="N11" s="64"/>
      <c r="O11" s="65"/>
      <c r="P11" s="65"/>
      <c r="Q11" s="64"/>
      <c r="R11" s="65"/>
      <c r="S11" s="65"/>
      <c r="T11" s="64"/>
      <c r="U11" s="65"/>
      <c r="V11" s="65"/>
      <c r="W11" s="64"/>
      <c r="X11" s="65"/>
      <c r="Y11" s="65"/>
      <c r="Z11" s="64"/>
      <c r="AA11" s="65"/>
      <c r="AB11" s="65"/>
      <c r="AC11" s="64"/>
      <c r="AD11" s="65"/>
      <c r="AE11" s="65"/>
      <c r="AF11" s="64"/>
      <c r="AG11" s="65"/>
      <c r="AH11" s="65"/>
      <c r="AI11" s="64"/>
      <c r="AJ11" s="65"/>
      <c r="AK11" s="65"/>
      <c r="AL11" s="64"/>
      <c r="AM11" s="65"/>
      <c r="AN11" s="65"/>
      <c r="AO11" s="64"/>
      <c r="AP11" s="65"/>
      <c r="AQ11" s="65"/>
      <c r="AR11" s="66">
        <f t="shared" si="0"/>
      </c>
      <c r="AS11" s="66"/>
      <c r="AT11" s="66"/>
      <c r="AU11" s="66"/>
      <c r="AV11" s="58">
        <f>IF(AR11="","",AR11*3)</f>
      </c>
      <c r="AW11" s="58"/>
      <c r="AX11" s="58"/>
      <c r="AY11" s="67"/>
      <c r="AZ11" s="19" t="s">
        <v>34</v>
      </c>
    </row>
    <row r="12" spans="1:52" s="9" customFormat="1" ht="34.5" customHeight="1">
      <c r="A12" s="63" t="s">
        <v>12</v>
      </c>
      <c r="B12" s="63"/>
      <c r="C12" s="63"/>
      <c r="D12" s="63"/>
      <c r="E12" s="63"/>
      <c r="F12" s="63"/>
      <c r="G12" s="63"/>
      <c r="H12" s="64"/>
      <c r="I12" s="65"/>
      <c r="J12" s="65"/>
      <c r="K12" s="64"/>
      <c r="L12" s="65"/>
      <c r="M12" s="65"/>
      <c r="N12" s="64"/>
      <c r="O12" s="65"/>
      <c r="P12" s="65"/>
      <c r="Q12" s="64"/>
      <c r="R12" s="65"/>
      <c r="S12" s="65"/>
      <c r="T12" s="64"/>
      <c r="U12" s="65"/>
      <c r="V12" s="65"/>
      <c r="W12" s="64"/>
      <c r="X12" s="65"/>
      <c r="Y12" s="65"/>
      <c r="Z12" s="64"/>
      <c r="AA12" s="65"/>
      <c r="AB12" s="65"/>
      <c r="AC12" s="64"/>
      <c r="AD12" s="65"/>
      <c r="AE12" s="65"/>
      <c r="AF12" s="64"/>
      <c r="AG12" s="65"/>
      <c r="AH12" s="65"/>
      <c r="AI12" s="64"/>
      <c r="AJ12" s="65"/>
      <c r="AK12" s="65"/>
      <c r="AL12" s="64"/>
      <c r="AM12" s="65"/>
      <c r="AN12" s="65"/>
      <c r="AO12" s="64"/>
      <c r="AP12" s="65"/>
      <c r="AQ12" s="65"/>
      <c r="AR12" s="66">
        <f t="shared" si="0"/>
      </c>
      <c r="AS12" s="66"/>
      <c r="AT12" s="66"/>
      <c r="AU12" s="66"/>
      <c r="AV12" s="58">
        <f>IF(AR12="","",AR12*4)</f>
      </c>
      <c r="AW12" s="58"/>
      <c r="AX12" s="58"/>
      <c r="AY12" s="67"/>
      <c r="AZ12" s="19" t="s">
        <v>35</v>
      </c>
    </row>
    <row r="13" spans="1:52" s="9" customFormat="1" ht="34.5" customHeight="1">
      <c r="A13" s="63" t="s">
        <v>13</v>
      </c>
      <c r="B13" s="63"/>
      <c r="C13" s="63"/>
      <c r="D13" s="63"/>
      <c r="E13" s="63"/>
      <c r="F13" s="63"/>
      <c r="G13" s="63"/>
      <c r="H13" s="64"/>
      <c r="I13" s="65"/>
      <c r="J13" s="65"/>
      <c r="K13" s="64"/>
      <c r="L13" s="65"/>
      <c r="M13" s="65"/>
      <c r="N13" s="64"/>
      <c r="O13" s="65"/>
      <c r="P13" s="65"/>
      <c r="Q13" s="64"/>
      <c r="R13" s="65"/>
      <c r="S13" s="65"/>
      <c r="T13" s="64"/>
      <c r="U13" s="65"/>
      <c r="V13" s="65"/>
      <c r="W13" s="64"/>
      <c r="X13" s="65"/>
      <c r="Y13" s="65"/>
      <c r="Z13" s="64"/>
      <c r="AA13" s="65"/>
      <c r="AB13" s="65"/>
      <c r="AC13" s="64"/>
      <c r="AD13" s="65"/>
      <c r="AE13" s="65"/>
      <c r="AF13" s="64"/>
      <c r="AG13" s="65"/>
      <c r="AH13" s="65"/>
      <c r="AI13" s="64"/>
      <c r="AJ13" s="65"/>
      <c r="AK13" s="65"/>
      <c r="AL13" s="64"/>
      <c r="AM13" s="65"/>
      <c r="AN13" s="65"/>
      <c r="AO13" s="64"/>
      <c r="AP13" s="65"/>
      <c r="AQ13" s="65"/>
      <c r="AR13" s="66">
        <f t="shared" si="0"/>
      </c>
      <c r="AS13" s="66"/>
      <c r="AT13" s="66"/>
      <c r="AU13" s="66"/>
      <c r="AV13" s="58">
        <f>IF(AR13="","",AR13*5)</f>
      </c>
      <c r="AW13" s="58"/>
      <c r="AX13" s="58"/>
      <c r="AY13" s="67"/>
      <c r="AZ13" s="19" t="s">
        <v>36</v>
      </c>
    </row>
    <row r="14" spans="1:52" s="9" customFormat="1" ht="34.5" customHeight="1">
      <c r="A14" s="63" t="s">
        <v>14</v>
      </c>
      <c r="B14" s="63"/>
      <c r="C14" s="63"/>
      <c r="D14" s="63"/>
      <c r="E14" s="63"/>
      <c r="F14" s="63"/>
      <c r="G14" s="63"/>
      <c r="H14" s="64"/>
      <c r="I14" s="65"/>
      <c r="J14" s="65"/>
      <c r="K14" s="64"/>
      <c r="L14" s="65"/>
      <c r="M14" s="65"/>
      <c r="N14" s="64"/>
      <c r="O14" s="65"/>
      <c r="P14" s="65"/>
      <c r="Q14" s="64"/>
      <c r="R14" s="65"/>
      <c r="S14" s="65"/>
      <c r="T14" s="64"/>
      <c r="U14" s="65"/>
      <c r="V14" s="65"/>
      <c r="W14" s="64"/>
      <c r="X14" s="65"/>
      <c r="Y14" s="65"/>
      <c r="Z14" s="64"/>
      <c r="AA14" s="65"/>
      <c r="AB14" s="65"/>
      <c r="AC14" s="64"/>
      <c r="AD14" s="65"/>
      <c r="AE14" s="65"/>
      <c r="AF14" s="64"/>
      <c r="AG14" s="65"/>
      <c r="AH14" s="65"/>
      <c r="AI14" s="64"/>
      <c r="AJ14" s="65"/>
      <c r="AK14" s="65"/>
      <c r="AL14" s="64"/>
      <c r="AM14" s="65"/>
      <c r="AN14" s="65"/>
      <c r="AO14" s="64"/>
      <c r="AP14" s="65"/>
      <c r="AQ14" s="65"/>
      <c r="AR14" s="66">
        <f t="shared" si="0"/>
      </c>
      <c r="AS14" s="66"/>
      <c r="AT14" s="66"/>
      <c r="AU14" s="66"/>
      <c r="AV14" s="58">
        <f>IF(AR14="","",AR14*6)</f>
      </c>
      <c r="AW14" s="58"/>
      <c r="AX14" s="58"/>
      <c r="AY14" s="67"/>
      <c r="AZ14" s="19" t="s">
        <v>40</v>
      </c>
    </row>
    <row r="15" spans="4:6" s="9" customFormat="1" ht="22.5" customHeight="1">
      <c r="D15" s="35" t="s">
        <v>39</v>
      </c>
      <c r="E15" s="36">
        <v>1</v>
      </c>
      <c r="F15" s="35" t="s">
        <v>81</v>
      </c>
    </row>
    <row r="16" spans="4:7" s="9" customFormat="1" ht="22.5" customHeight="1">
      <c r="D16" s="35"/>
      <c r="E16" s="36"/>
      <c r="F16" s="35"/>
      <c r="G16" s="35" t="s">
        <v>73</v>
      </c>
    </row>
    <row r="17" spans="4:7" s="9" customFormat="1" ht="22.5" customHeight="1">
      <c r="D17" s="35"/>
      <c r="E17" s="36"/>
      <c r="F17" s="35"/>
      <c r="G17" s="35" t="s">
        <v>74</v>
      </c>
    </row>
    <row r="18" spans="4:6" s="9" customFormat="1" ht="22.5" customHeight="1">
      <c r="D18" s="35"/>
      <c r="E18" s="36">
        <v>2</v>
      </c>
      <c r="F18" s="35" t="s">
        <v>75</v>
      </c>
    </row>
    <row r="19" spans="4:6" s="9" customFormat="1" ht="22.5" customHeight="1">
      <c r="D19" s="35"/>
      <c r="E19" s="36">
        <v>3</v>
      </c>
      <c r="F19" s="35" t="s">
        <v>76</v>
      </c>
    </row>
    <row r="20" spans="4:6" s="9" customFormat="1" ht="22.5" customHeight="1">
      <c r="D20" s="35"/>
      <c r="E20" s="36">
        <v>4</v>
      </c>
      <c r="F20" s="35" t="s">
        <v>82</v>
      </c>
    </row>
    <row r="22" spans="5:40" s="11" customFormat="1" ht="22.5" customHeight="1">
      <c r="E22" s="74" t="s">
        <v>49</v>
      </c>
      <c r="F22" s="74"/>
      <c r="G22" s="74"/>
      <c r="H22" s="74"/>
      <c r="I22" s="10"/>
      <c r="J22" s="10"/>
      <c r="K22" s="74" t="s">
        <v>42</v>
      </c>
      <c r="L22" s="74"/>
      <c r="M22" s="74"/>
      <c r="N22" s="74"/>
      <c r="O22" s="10"/>
      <c r="P22" s="10"/>
      <c r="Q22" s="75" t="s">
        <v>43</v>
      </c>
      <c r="R22" s="75"/>
      <c r="S22" s="75"/>
      <c r="T22" s="75"/>
      <c r="W22" s="75" t="s">
        <v>44</v>
      </c>
      <c r="X22" s="75"/>
      <c r="Y22" s="75"/>
      <c r="Z22" s="75"/>
      <c r="AC22" s="75" t="s">
        <v>45</v>
      </c>
      <c r="AD22" s="75"/>
      <c r="AE22" s="75"/>
      <c r="AF22" s="75"/>
      <c r="AJ22" s="68" t="s">
        <v>83</v>
      </c>
      <c r="AK22" s="69"/>
      <c r="AL22" s="69"/>
      <c r="AM22" s="69"/>
      <c r="AN22" s="69"/>
    </row>
    <row r="23" spans="5:40" s="11" customFormat="1" ht="22.5" customHeight="1" thickBot="1">
      <c r="E23" s="75"/>
      <c r="F23" s="75"/>
      <c r="G23" s="75"/>
      <c r="H23" s="75"/>
      <c r="K23" s="75"/>
      <c r="L23" s="75"/>
      <c r="M23" s="75"/>
      <c r="N23" s="75"/>
      <c r="Q23" s="75"/>
      <c r="R23" s="75"/>
      <c r="S23" s="75"/>
      <c r="T23" s="75"/>
      <c r="W23" s="75"/>
      <c r="X23" s="75"/>
      <c r="Y23" s="75"/>
      <c r="Z23" s="75"/>
      <c r="AC23" s="75"/>
      <c r="AD23" s="75"/>
      <c r="AE23" s="75"/>
      <c r="AF23" s="75"/>
      <c r="AJ23" s="69"/>
      <c r="AK23" s="69"/>
      <c r="AL23" s="69"/>
      <c r="AM23" s="69"/>
      <c r="AN23" s="69"/>
    </row>
    <row r="24" spans="5:40" s="11" customFormat="1" ht="30" customHeight="1">
      <c r="E24" s="70">
        <f>AV10</f>
      </c>
      <c r="F24" s="71"/>
      <c r="G24" s="71"/>
      <c r="H24" s="72"/>
      <c r="I24" s="73" t="s">
        <v>37</v>
      </c>
      <c r="J24" s="73"/>
      <c r="K24" s="70">
        <f>AV11</f>
      </c>
      <c r="L24" s="71"/>
      <c r="M24" s="71"/>
      <c r="N24" s="72"/>
      <c r="O24" s="73" t="s">
        <v>37</v>
      </c>
      <c r="P24" s="73"/>
      <c r="Q24" s="70">
        <f>AV12</f>
      </c>
      <c r="R24" s="71"/>
      <c r="S24" s="71"/>
      <c r="T24" s="72"/>
      <c r="U24" s="73" t="s">
        <v>37</v>
      </c>
      <c r="V24" s="73"/>
      <c r="W24" s="70">
        <f>AV13</f>
      </c>
      <c r="X24" s="71"/>
      <c r="Y24" s="71"/>
      <c r="Z24" s="72"/>
      <c r="AA24" s="73" t="s">
        <v>37</v>
      </c>
      <c r="AB24" s="73"/>
      <c r="AC24" s="70">
        <f>AV14</f>
      </c>
      <c r="AD24" s="71"/>
      <c r="AE24" s="71"/>
      <c r="AF24" s="72"/>
      <c r="AG24" s="76" t="s">
        <v>38</v>
      </c>
      <c r="AH24" s="76"/>
      <c r="AI24" s="77"/>
      <c r="AJ24" s="78">
        <f>IF(AND(K24="",Q24="",W24="",E24="",AC24="",E27=""),"",ROUND(SUM(K24,Q24,E24,W24,AC24)/E27,1))</f>
      </c>
      <c r="AK24" s="79"/>
      <c r="AL24" s="79"/>
      <c r="AM24" s="79"/>
      <c r="AN24" s="80"/>
    </row>
    <row r="25" spans="11:40" s="11" customFormat="1" ht="9" customHeight="1">
      <c r="K25" s="13"/>
      <c r="L25" s="14"/>
      <c r="M25" s="14"/>
      <c r="N25" s="14"/>
      <c r="O25" s="12"/>
      <c r="P25" s="12"/>
      <c r="Q25" s="13"/>
      <c r="R25" s="14"/>
      <c r="S25" s="14"/>
      <c r="T25" s="14"/>
      <c r="U25" s="12"/>
      <c r="V25" s="12"/>
      <c r="W25" s="13"/>
      <c r="X25" s="14"/>
      <c r="Y25" s="14"/>
      <c r="Z25" s="14"/>
      <c r="AA25" s="12"/>
      <c r="AB25" s="12"/>
      <c r="AC25" s="13"/>
      <c r="AD25" s="14"/>
      <c r="AE25" s="14"/>
      <c r="AG25" s="76"/>
      <c r="AH25" s="76"/>
      <c r="AI25" s="77"/>
      <c r="AJ25" s="81"/>
      <c r="AK25" s="82"/>
      <c r="AL25" s="82"/>
      <c r="AM25" s="82"/>
      <c r="AN25" s="83"/>
    </row>
    <row r="26" spans="5:52" s="11" customFormat="1" ht="15.75" customHeight="1">
      <c r="E26" s="73" t="s">
        <v>25</v>
      </c>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6"/>
      <c r="AH26" s="76"/>
      <c r="AI26" s="77"/>
      <c r="AJ26" s="81"/>
      <c r="AK26" s="82"/>
      <c r="AL26" s="82"/>
      <c r="AM26" s="82"/>
      <c r="AN26" s="83"/>
      <c r="AO26" s="87" t="s">
        <v>41</v>
      </c>
      <c r="AP26" s="88"/>
      <c r="AQ26" s="88"/>
      <c r="AR26" s="88"/>
      <c r="AS26" s="88"/>
      <c r="AT26" s="88"/>
      <c r="AU26" s="88"/>
      <c r="AV26" s="88"/>
      <c r="AW26" s="88"/>
      <c r="AX26" s="88"/>
      <c r="AY26" s="88"/>
      <c r="AZ26" s="88"/>
    </row>
    <row r="27" spans="5:52" s="11" customFormat="1" ht="30" customHeight="1" thickBot="1">
      <c r="E27" s="89">
        <f>IF(AR9="","",AR9)</f>
      </c>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1"/>
      <c r="AG27" s="76"/>
      <c r="AH27" s="76"/>
      <c r="AI27" s="77"/>
      <c r="AJ27" s="84"/>
      <c r="AK27" s="85"/>
      <c r="AL27" s="85"/>
      <c r="AM27" s="85"/>
      <c r="AN27" s="86"/>
      <c r="AO27" s="87"/>
      <c r="AP27" s="88"/>
      <c r="AQ27" s="88"/>
      <c r="AR27" s="88"/>
      <c r="AS27" s="88"/>
      <c r="AT27" s="88"/>
      <c r="AU27" s="88"/>
      <c r="AV27" s="88"/>
      <c r="AW27" s="88"/>
      <c r="AX27" s="88"/>
      <c r="AY27" s="88"/>
      <c r="AZ27" s="88"/>
    </row>
    <row r="28" spans="4:35" s="11" customFormat="1" ht="22.5" customHeight="1">
      <c r="D28" s="35" t="s">
        <v>39</v>
      </c>
      <c r="E28" s="36">
        <v>5</v>
      </c>
      <c r="F28" s="37" t="s">
        <v>77</v>
      </c>
      <c r="G28" s="16"/>
      <c r="H28" s="16"/>
      <c r="I28" s="16"/>
      <c r="J28" s="16"/>
      <c r="K28" s="16"/>
      <c r="L28" s="16"/>
      <c r="M28" s="16"/>
      <c r="N28" s="16"/>
      <c r="O28" s="16"/>
      <c r="P28" s="16"/>
      <c r="Q28" s="16"/>
      <c r="R28" s="16"/>
      <c r="S28" s="16"/>
      <c r="T28" s="16"/>
      <c r="U28" s="16"/>
      <c r="V28" s="16"/>
      <c r="W28" s="16"/>
      <c r="X28" s="16"/>
      <c r="Y28" s="16"/>
      <c r="Z28" s="16"/>
      <c r="AA28" s="16"/>
      <c r="AE28" s="15"/>
      <c r="AF28" s="15"/>
      <c r="AG28" s="15"/>
      <c r="AH28" s="15"/>
      <c r="AI28" s="15"/>
    </row>
    <row r="30" spans="1:3" ht="22.5" customHeight="1">
      <c r="A30" s="5" t="s">
        <v>24</v>
      </c>
      <c r="B30" s="5"/>
      <c r="C30" s="5"/>
    </row>
    <row r="31" ht="7.5" customHeight="1"/>
    <row r="32" spans="5:31" ht="22.5" customHeight="1">
      <c r="E32" s="92" t="s">
        <v>47</v>
      </c>
      <c r="F32" s="92"/>
      <c r="G32" s="92"/>
      <c r="H32" s="92"/>
      <c r="I32" s="7"/>
      <c r="J32" s="7"/>
      <c r="K32" s="92" t="s">
        <v>48</v>
      </c>
      <c r="L32" s="92"/>
      <c r="M32" s="92"/>
      <c r="N32" s="92"/>
      <c r="Q32" s="92" t="s">
        <v>31</v>
      </c>
      <c r="R32" s="92"/>
      <c r="S32" s="92"/>
      <c r="T32" s="92"/>
      <c r="W32" s="92" t="s">
        <v>52</v>
      </c>
      <c r="X32" s="92"/>
      <c r="Y32" s="92"/>
      <c r="Z32" s="92"/>
      <c r="AB32" s="92" t="s">
        <v>54</v>
      </c>
      <c r="AC32" s="92"/>
      <c r="AD32" s="92"/>
      <c r="AE32" s="92"/>
    </row>
    <row r="33" spans="5:31" ht="22.5" customHeight="1" thickBot="1">
      <c r="E33" s="92"/>
      <c r="F33" s="92"/>
      <c r="G33" s="92"/>
      <c r="H33" s="92"/>
      <c r="I33" s="7"/>
      <c r="J33" s="7"/>
      <c r="K33" s="92"/>
      <c r="L33" s="92"/>
      <c r="M33" s="92"/>
      <c r="N33" s="92"/>
      <c r="Q33" s="92"/>
      <c r="R33" s="92"/>
      <c r="S33" s="92"/>
      <c r="T33" s="92"/>
      <c r="W33" s="92"/>
      <c r="X33" s="92"/>
      <c r="Y33" s="92"/>
      <c r="Z33" s="92"/>
      <c r="AB33" s="92"/>
      <c r="AC33" s="92"/>
      <c r="AD33" s="92"/>
      <c r="AE33" s="92"/>
    </row>
    <row r="34" spans="4:32" ht="30" customHeight="1" thickBot="1">
      <c r="D34" s="20" t="s">
        <v>50</v>
      </c>
      <c r="E34" s="96">
        <f>AR13</f>
      </c>
      <c r="F34" s="97"/>
      <c r="G34" s="97"/>
      <c r="H34" s="98"/>
      <c r="I34" s="99" t="s">
        <v>37</v>
      </c>
      <c r="J34" s="99"/>
      <c r="K34" s="96">
        <f>AR14</f>
      </c>
      <c r="L34" s="97"/>
      <c r="M34" s="97"/>
      <c r="N34" s="98"/>
      <c r="O34" s="100" t="s">
        <v>51</v>
      </c>
      <c r="P34" s="101"/>
      <c r="Q34" s="96">
        <f>AR9</f>
      </c>
      <c r="R34" s="97"/>
      <c r="S34" s="97"/>
      <c r="T34" s="98"/>
      <c r="U34" s="99" t="s">
        <v>38</v>
      </c>
      <c r="V34" s="99"/>
      <c r="W34" s="93">
        <f>IF(Q34="","",ROUND(SUM(E34,K34)/Q34,2))</f>
      </c>
      <c r="X34" s="94"/>
      <c r="Y34" s="94"/>
      <c r="Z34" s="95"/>
      <c r="AA34" s="21" t="s">
        <v>53</v>
      </c>
      <c r="AB34" s="93">
        <f>IF(K34="","",ROUND(K34/Q34,2))</f>
      </c>
      <c r="AC34" s="94"/>
      <c r="AD34" s="94"/>
      <c r="AE34" s="95"/>
      <c r="AF34" s="6" t="s">
        <v>26</v>
      </c>
    </row>
    <row r="35" spans="4:7" ht="22.5" customHeight="1">
      <c r="D35" s="35" t="s">
        <v>39</v>
      </c>
      <c r="E35" s="36">
        <v>6</v>
      </c>
      <c r="F35" s="37" t="s">
        <v>78</v>
      </c>
      <c r="G35" s="18"/>
    </row>
    <row r="36" spans="4:6" ht="22.5" customHeight="1">
      <c r="D36" s="8"/>
      <c r="E36" s="17"/>
      <c r="F36" s="18"/>
    </row>
  </sheetData>
  <sheetProtection/>
  <protectedRanges>
    <protectedRange sqref="AA4 AD4 AK4 AN4 AB5 R5 I4:I5 H10:AQ14" name="範囲1"/>
  </protectedRanges>
  <mergeCells count="155">
    <mergeCell ref="W34:Z34"/>
    <mergeCell ref="AB34:AE34"/>
    <mergeCell ref="E34:H34"/>
    <mergeCell ref="I34:J34"/>
    <mergeCell ref="K34:N34"/>
    <mergeCell ref="O34:P34"/>
    <mergeCell ref="Q34:T34"/>
    <mergeCell ref="U34:V34"/>
    <mergeCell ref="AO26:AZ27"/>
    <mergeCell ref="E27:AF27"/>
    <mergeCell ref="E32:H33"/>
    <mergeCell ref="K32:N33"/>
    <mergeCell ref="Q32:T33"/>
    <mergeCell ref="W32:Z33"/>
    <mergeCell ref="AB32:AE33"/>
    <mergeCell ref="W24:Z24"/>
    <mergeCell ref="AA24:AB24"/>
    <mergeCell ref="AC24:AF24"/>
    <mergeCell ref="AG24:AI27"/>
    <mergeCell ref="AJ24:AN27"/>
    <mergeCell ref="E26:AF26"/>
    <mergeCell ref="E24:H24"/>
    <mergeCell ref="I24:J24"/>
    <mergeCell ref="K24:N24"/>
    <mergeCell ref="O24:P24"/>
    <mergeCell ref="Q24:T24"/>
    <mergeCell ref="U24:V24"/>
    <mergeCell ref="AO14:AQ14"/>
    <mergeCell ref="AR14:AU14"/>
    <mergeCell ref="AV14:AY14"/>
    <mergeCell ref="E22:H23"/>
    <mergeCell ref="K22:N23"/>
    <mergeCell ref="Q22:T23"/>
    <mergeCell ref="W22:Z23"/>
    <mergeCell ref="AC22:AF23"/>
    <mergeCell ref="AJ22:AN23"/>
    <mergeCell ref="W14:Y14"/>
    <mergeCell ref="Z14:AB14"/>
    <mergeCell ref="AC14:AE14"/>
    <mergeCell ref="AF14:AH14"/>
    <mergeCell ref="AI14:AK14"/>
    <mergeCell ref="AL14:AN14"/>
    <mergeCell ref="AV13:AY13"/>
    <mergeCell ref="A14:G14"/>
    <mergeCell ref="H14:J14"/>
    <mergeCell ref="K14:M14"/>
    <mergeCell ref="N14:P14"/>
    <mergeCell ref="Q14:S14"/>
    <mergeCell ref="T14:V14"/>
    <mergeCell ref="AC13:AE13"/>
    <mergeCell ref="AF13:AH13"/>
    <mergeCell ref="AI13:AK13"/>
    <mergeCell ref="AL13:AN13"/>
    <mergeCell ref="AO13:AQ13"/>
    <mergeCell ref="AR13:AU13"/>
    <mergeCell ref="AR12:AU12"/>
    <mergeCell ref="AV12:AY12"/>
    <mergeCell ref="A13:G13"/>
    <mergeCell ref="H13:J13"/>
    <mergeCell ref="K13:M13"/>
    <mergeCell ref="N13:P13"/>
    <mergeCell ref="Q13:S13"/>
    <mergeCell ref="T13:V13"/>
    <mergeCell ref="W13:Y13"/>
    <mergeCell ref="Z13:AB13"/>
    <mergeCell ref="Z12:AB12"/>
    <mergeCell ref="AC12:AE12"/>
    <mergeCell ref="AF12:AH12"/>
    <mergeCell ref="AI12:AK12"/>
    <mergeCell ref="AL12:AN12"/>
    <mergeCell ref="AO12:AQ12"/>
    <mergeCell ref="AO11:AQ11"/>
    <mergeCell ref="AR11:AU11"/>
    <mergeCell ref="AV11:AY11"/>
    <mergeCell ref="A12:G12"/>
    <mergeCell ref="H12:J12"/>
    <mergeCell ref="K12:M12"/>
    <mergeCell ref="N12:P12"/>
    <mergeCell ref="Q12:S12"/>
    <mergeCell ref="T12:V12"/>
    <mergeCell ref="W12:Y12"/>
    <mergeCell ref="W11:Y11"/>
    <mergeCell ref="Z11:AB11"/>
    <mergeCell ref="AC11:AE11"/>
    <mergeCell ref="AF11:AH11"/>
    <mergeCell ref="AI11:AK11"/>
    <mergeCell ref="AL11:AN11"/>
    <mergeCell ref="A11:G11"/>
    <mergeCell ref="H11:J11"/>
    <mergeCell ref="K11:M11"/>
    <mergeCell ref="N11:P11"/>
    <mergeCell ref="Q11:S11"/>
    <mergeCell ref="T11:V11"/>
    <mergeCell ref="AF10:AH10"/>
    <mergeCell ref="AI10:AK10"/>
    <mergeCell ref="AL10:AN10"/>
    <mergeCell ref="AO10:AQ10"/>
    <mergeCell ref="AR10:AU10"/>
    <mergeCell ref="AV10:AY10"/>
    <mergeCell ref="AL9:AN9"/>
    <mergeCell ref="A10:G10"/>
    <mergeCell ref="H10:J10"/>
    <mergeCell ref="K10:M10"/>
    <mergeCell ref="N10:P10"/>
    <mergeCell ref="Q10:S10"/>
    <mergeCell ref="T10:V10"/>
    <mergeCell ref="W10:Y10"/>
    <mergeCell ref="Z10:AB10"/>
    <mergeCell ref="AC10:AE10"/>
    <mergeCell ref="T9:V9"/>
    <mergeCell ref="W9:Y9"/>
    <mergeCell ref="Z9:AB9"/>
    <mergeCell ref="AC9:AE9"/>
    <mergeCell ref="AF9:AH9"/>
    <mergeCell ref="AI9:AK9"/>
    <mergeCell ref="AO8:AQ8"/>
    <mergeCell ref="AR8:AU8"/>
    <mergeCell ref="AV8:AZ9"/>
    <mergeCell ref="AO9:AQ9"/>
    <mergeCell ref="AR9:AU9"/>
    <mergeCell ref="A9:G9"/>
    <mergeCell ref="H9:J9"/>
    <mergeCell ref="K9:M9"/>
    <mergeCell ref="N9:P9"/>
    <mergeCell ref="Q9:S9"/>
    <mergeCell ref="W8:Y8"/>
    <mergeCell ref="Z8:AB8"/>
    <mergeCell ref="AC8:AE8"/>
    <mergeCell ref="AF8:AH8"/>
    <mergeCell ref="AI8:AK8"/>
    <mergeCell ref="AL8:AN8"/>
    <mergeCell ref="A8:G8"/>
    <mergeCell ref="H8:J8"/>
    <mergeCell ref="K8:M8"/>
    <mergeCell ref="N8:P8"/>
    <mergeCell ref="Q8:S8"/>
    <mergeCell ref="T8:V8"/>
    <mergeCell ref="AP4:AQ4"/>
    <mergeCell ref="E5:H5"/>
    <mergeCell ref="I5:J5"/>
    <mergeCell ref="K5:L5"/>
    <mergeCell ref="N5:Q5"/>
    <mergeCell ref="R5:V5"/>
    <mergeCell ref="X5:AA5"/>
    <mergeCell ref="AB5:AH5"/>
    <mergeCell ref="A1:AZ1"/>
    <mergeCell ref="E4:H4"/>
    <mergeCell ref="I4:W4"/>
    <mergeCell ref="Y4:Z4"/>
    <mergeCell ref="AA4:AB4"/>
    <mergeCell ref="AD4:AE4"/>
    <mergeCell ref="AF4:AG4"/>
    <mergeCell ref="AI4:AJ4"/>
    <mergeCell ref="AK4:AL4"/>
    <mergeCell ref="AN4:AO4"/>
  </mergeCells>
  <dataValidations count="2">
    <dataValidation allowBlank="1" showInputMessage="1" showErrorMessage="1" imeMode="on" sqref="I4:W4 R5:V5"/>
    <dataValidation allowBlank="1" showInputMessage="1" showErrorMessage="1" imeMode="off" sqref="AB34:AE34 F35:G35 E36:F36 W34:Z34 AK4:AL4 AD4:AE4 I5:J6 AA4:AB4 AN4:AO4 AV10:AY14 E24 F28:AA28 E27 H9:AU14 Q34 E34 K34 AB5:AH5 W24:W25 Q24:Q25 K24:K25 AJ24:AN26 AC24:AC25"/>
  </dataValidations>
  <printOptions horizontalCentered="1"/>
  <pageMargins left="0.3937007874015748" right="0.3937007874015748" top="0.7874015748031497" bottom="0.3937007874015748" header="0.5118110236220472" footer="0.5118110236220472"/>
  <pageSetup fitToHeight="1" fitToWidth="1"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35"/>
  <sheetViews>
    <sheetView tabSelected="1" view="pageBreakPreview" zoomScale="70" zoomScaleNormal="85" zoomScaleSheetLayoutView="70" zoomScalePageLayoutView="0" workbookViewId="0" topLeftCell="A1">
      <selection activeCell="BP24" sqref="BP24"/>
    </sheetView>
  </sheetViews>
  <sheetFormatPr defaultColWidth="2.75390625" defaultRowHeight="22.5" customHeight="1"/>
  <cols>
    <col min="1" max="7" width="2.75390625" style="23" customWidth="1"/>
    <col min="8" max="47" width="2.50390625" style="23" customWidth="1"/>
    <col min="48" max="16384" width="2.75390625" style="23" customWidth="1"/>
  </cols>
  <sheetData>
    <row r="1" spans="1:38" ht="22.5" customHeight="1">
      <c r="A1" s="22"/>
      <c r="B1" s="22"/>
      <c r="C1" s="22"/>
      <c r="D1" s="22"/>
      <c r="E1" s="22"/>
      <c r="F1" s="38" t="s">
        <v>84</v>
      </c>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row>
    <row r="2" spans="1:38" ht="10.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row>
    <row r="3" spans="1:47" ht="22.5" customHeight="1">
      <c r="A3" s="24"/>
      <c r="B3" s="24"/>
      <c r="C3" s="24"/>
      <c r="D3" s="24"/>
      <c r="E3" s="127" t="s">
        <v>15</v>
      </c>
      <c r="F3" s="127"/>
      <c r="G3" s="127"/>
      <c r="H3" s="127"/>
      <c r="I3" s="133" t="s">
        <v>68</v>
      </c>
      <c r="J3" s="133"/>
      <c r="K3" s="133"/>
      <c r="L3" s="133"/>
      <c r="M3" s="133"/>
      <c r="N3" s="133"/>
      <c r="O3" s="133"/>
      <c r="P3" s="133"/>
      <c r="Q3" s="133"/>
      <c r="R3" s="133"/>
      <c r="S3" s="133"/>
      <c r="T3" s="133"/>
      <c r="U3" s="133"/>
      <c r="V3" s="133"/>
      <c r="W3" s="133"/>
      <c r="X3" s="24"/>
      <c r="Y3" s="127" t="s">
        <v>18</v>
      </c>
      <c r="Z3" s="127"/>
      <c r="AA3" s="128">
        <v>19</v>
      </c>
      <c r="AB3" s="128"/>
      <c r="AC3" s="25" t="s">
        <v>19</v>
      </c>
      <c r="AD3" s="128">
        <v>4</v>
      </c>
      <c r="AE3" s="128"/>
      <c r="AF3" s="127" t="s">
        <v>20</v>
      </c>
      <c r="AG3" s="127"/>
      <c r="AH3" s="25" t="s">
        <v>67</v>
      </c>
      <c r="AI3" s="127" t="s">
        <v>18</v>
      </c>
      <c r="AJ3" s="127"/>
      <c r="AK3" s="128">
        <v>20</v>
      </c>
      <c r="AL3" s="128"/>
      <c r="AM3" s="25" t="s">
        <v>19</v>
      </c>
      <c r="AN3" s="128">
        <v>3</v>
      </c>
      <c r="AO3" s="128"/>
      <c r="AP3" s="127" t="s">
        <v>20</v>
      </c>
      <c r="AQ3" s="127"/>
      <c r="AR3" s="26"/>
      <c r="AS3" s="26"/>
      <c r="AT3" s="26"/>
      <c r="AU3" s="26"/>
    </row>
    <row r="4" spans="1:38" ht="22.5" customHeight="1">
      <c r="A4" s="24"/>
      <c r="B4" s="24"/>
      <c r="C4" s="24"/>
      <c r="D4" s="24"/>
      <c r="E4" s="127" t="s">
        <v>16</v>
      </c>
      <c r="F4" s="127"/>
      <c r="G4" s="127"/>
      <c r="H4" s="127"/>
      <c r="I4" s="129">
        <v>30</v>
      </c>
      <c r="J4" s="129"/>
      <c r="K4" s="134" t="s">
        <v>17</v>
      </c>
      <c r="L4" s="134"/>
      <c r="M4" s="24"/>
      <c r="N4" s="134" t="s">
        <v>29</v>
      </c>
      <c r="O4" s="134"/>
      <c r="P4" s="134"/>
      <c r="Q4" s="134"/>
      <c r="R4" s="129" t="s">
        <v>69</v>
      </c>
      <c r="S4" s="129"/>
      <c r="T4" s="129"/>
      <c r="U4" s="129"/>
      <c r="V4" s="129"/>
      <c r="W4" s="24"/>
      <c r="X4" s="134" t="s">
        <v>30</v>
      </c>
      <c r="Y4" s="134"/>
      <c r="Z4" s="134"/>
      <c r="AA4" s="134"/>
      <c r="AB4" s="129" t="s">
        <v>70</v>
      </c>
      <c r="AC4" s="129"/>
      <c r="AD4" s="129"/>
      <c r="AE4" s="129"/>
      <c r="AF4" s="129"/>
      <c r="AG4" s="129"/>
      <c r="AH4" s="129"/>
      <c r="AI4" s="24"/>
      <c r="AJ4" s="24"/>
      <c r="AK4" s="24"/>
      <c r="AL4" s="24"/>
    </row>
    <row r="5" spans="1:38" ht="9.75" customHeight="1">
      <c r="A5" s="24"/>
      <c r="B5" s="24"/>
      <c r="C5" s="24"/>
      <c r="D5" s="24"/>
      <c r="E5" s="26"/>
      <c r="F5" s="26"/>
      <c r="G5" s="26"/>
      <c r="H5" s="26"/>
      <c r="I5" s="26"/>
      <c r="J5" s="26"/>
      <c r="K5" s="26"/>
      <c r="L5" s="26"/>
      <c r="M5" s="24"/>
      <c r="N5" s="24"/>
      <c r="O5" s="24"/>
      <c r="P5" s="24"/>
      <c r="Q5" s="24"/>
      <c r="R5" s="24"/>
      <c r="S5" s="24"/>
      <c r="T5" s="24"/>
      <c r="U5" s="24"/>
      <c r="V5" s="24"/>
      <c r="W5" s="24"/>
      <c r="X5" s="24"/>
      <c r="Y5" s="24"/>
      <c r="Z5" s="24"/>
      <c r="AA5" s="24"/>
      <c r="AB5" s="24"/>
      <c r="AC5" s="24"/>
      <c r="AD5" s="24"/>
      <c r="AE5" s="24"/>
      <c r="AF5" s="24"/>
      <c r="AG5" s="24"/>
      <c r="AH5" s="24"/>
      <c r="AI5" s="24"/>
      <c r="AJ5" s="24"/>
      <c r="AK5" s="24"/>
      <c r="AL5" s="24"/>
    </row>
    <row r="6" spans="1:3" ht="22.5" customHeight="1">
      <c r="A6" s="5" t="s">
        <v>80</v>
      </c>
      <c r="B6" s="5"/>
      <c r="C6" s="5"/>
    </row>
    <row r="7" spans="1:52" ht="44.25" customHeight="1">
      <c r="A7" s="136"/>
      <c r="B7" s="136"/>
      <c r="C7" s="136"/>
      <c r="D7" s="136"/>
      <c r="E7" s="136"/>
      <c r="F7" s="136"/>
      <c r="G7" s="136"/>
      <c r="H7" s="136" t="s">
        <v>0</v>
      </c>
      <c r="I7" s="136"/>
      <c r="J7" s="136"/>
      <c r="K7" s="136" t="s">
        <v>1</v>
      </c>
      <c r="L7" s="136"/>
      <c r="M7" s="136"/>
      <c r="N7" s="136" t="s">
        <v>2</v>
      </c>
      <c r="O7" s="136"/>
      <c r="P7" s="136"/>
      <c r="Q7" s="136" t="s">
        <v>3</v>
      </c>
      <c r="R7" s="136"/>
      <c r="S7" s="136"/>
      <c r="T7" s="136" t="s">
        <v>4</v>
      </c>
      <c r="U7" s="136"/>
      <c r="V7" s="136"/>
      <c r="W7" s="136" t="s">
        <v>5</v>
      </c>
      <c r="X7" s="136"/>
      <c r="Y7" s="136"/>
      <c r="Z7" s="136" t="s">
        <v>6</v>
      </c>
      <c r="AA7" s="136"/>
      <c r="AB7" s="136"/>
      <c r="AC7" s="136" t="s">
        <v>7</v>
      </c>
      <c r="AD7" s="136"/>
      <c r="AE7" s="136"/>
      <c r="AF7" s="136" t="s">
        <v>8</v>
      </c>
      <c r="AG7" s="136"/>
      <c r="AH7" s="136"/>
      <c r="AI7" s="136" t="s">
        <v>9</v>
      </c>
      <c r="AJ7" s="136"/>
      <c r="AK7" s="136"/>
      <c r="AL7" s="136" t="s">
        <v>10</v>
      </c>
      <c r="AM7" s="136"/>
      <c r="AN7" s="136"/>
      <c r="AO7" s="136" t="s">
        <v>11</v>
      </c>
      <c r="AP7" s="136"/>
      <c r="AQ7" s="136"/>
      <c r="AR7" s="124" t="s">
        <v>31</v>
      </c>
      <c r="AS7" s="124"/>
      <c r="AT7" s="125"/>
      <c r="AU7" s="125"/>
      <c r="AV7" s="137" t="s">
        <v>23</v>
      </c>
      <c r="AW7" s="138"/>
      <c r="AX7" s="138"/>
      <c r="AY7" s="138"/>
      <c r="AZ7" s="139"/>
    </row>
    <row r="8" spans="1:52" ht="28.5" customHeight="1">
      <c r="A8" s="60" t="s">
        <v>22</v>
      </c>
      <c r="B8" s="61"/>
      <c r="C8" s="61"/>
      <c r="D8" s="61"/>
      <c r="E8" s="61"/>
      <c r="F8" s="61"/>
      <c r="G8" s="61"/>
      <c r="H8" s="130">
        <f>IF(AND(H9="",H10="",H11="",H12="",H13=""),"",SUM(H9:J13))</f>
        <v>305</v>
      </c>
      <c r="I8" s="130"/>
      <c r="J8" s="130"/>
      <c r="K8" s="130">
        <f>IF(AND(K9="",K10="",K11="",K12="",K13=""),"",SUM(K9:M13))</f>
        <v>305</v>
      </c>
      <c r="L8" s="130"/>
      <c r="M8" s="130"/>
      <c r="N8" s="130">
        <f>IF(AND(N9="",N10="",N11="",N12="",N13=""),"",SUM(N9:P13))</f>
        <v>305</v>
      </c>
      <c r="O8" s="130"/>
      <c r="P8" s="130"/>
      <c r="Q8" s="130">
        <f>IF(AND(Q9="",Q10="",Q11="",Q12="",Q13=""),"",SUM(Q9:S13))</f>
        <v>305</v>
      </c>
      <c r="R8" s="130"/>
      <c r="S8" s="130"/>
      <c r="T8" s="130">
        <f>IF(AND(T9="",T10="",T11="",T12="",T13=""),"",SUM(T9:V13))</f>
        <v>305</v>
      </c>
      <c r="U8" s="130"/>
      <c r="V8" s="130"/>
      <c r="W8" s="130">
        <f>IF(AND(W9="",W10="",W11="",W12="",W13=""),"",SUM(W9:Y13))</f>
        <v>305</v>
      </c>
      <c r="X8" s="130"/>
      <c r="Y8" s="130"/>
      <c r="Z8" s="130">
        <f>IF(AND(Z9="",Z10="",Z11="",Z12="",Z13=""),"",SUM(Z9:AB13))</f>
        <v>305</v>
      </c>
      <c r="AA8" s="130"/>
      <c r="AB8" s="130"/>
      <c r="AC8" s="130">
        <f>IF(AND(AC9="",AC10="",AC11="",AC12="",AC13=""),"",SUM(AC9:AE13))</f>
        <v>305</v>
      </c>
      <c r="AD8" s="130"/>
      <c r="AE8" s="130"/>
      <c r="AF8" s="130">
        <f>IF(AND(AF9="",AF10="",AF11="",AF12="",AF13=""),"",SUM(AF9:AH13))</f>
        <v>305</v>
      </c>
      <c r="AG8" s="130"/>
      <c r="AH8" s="130"/>
      <c r="AI8" s="130">
        <f>IF(AND(AI9="",AI10="",AI11="",AI12="",AI13=""),"",SUM(AI9:AK13))</f>
        <v>305</v>
      </c>
      <c r="AJ8" s="130"/>
      <c r="AK8" s="130"/>
      <c r="AL8" s="130">
        <f>IF(AND(AL9="",AL10="",AL11="",AL12="",AL13=""),"",SUM(AL9:AN13))</f>
        <v>305</v>
      </c>
      <c r="AM8" s="130"/>
      <c r="AN8" s="130"/>
      <c r="AO8" s="130">
        <f>IF(AND(AO9="",AO10="",AO11="",AO12="",AO13=""),"",SUM(AO9:AQ13))</f>
        <v>305</v>
      </c>
      <c r="AP8" s="130"/>
      <c r="AQ8" s="130"/>
      <c r="AR8" s="126">
        <f aca="true" t="shared" si="0" ref="AR8:AR13">IF(AND(H8="",K8="",N8="",Q8="",T8="",W8="",Z8="",AC8="",AF8="",AI8="",AL8="",AO8=""),"",SUM(H8:AQ8))</f>
        <v>3660</v>
      </c>
      <c r="AS8" s="126"/>
      <c r="AT8" s="126"/>
      <c r="AU8" s="126"/>
      <c r="AV8" s="140"/>
      <c r="AW8" s="102"/>
      <c r="AX8" s="102"/>
      <c r="AY8" s="102"/>
      <c r="AZ8" s="141"/>
    </row>
    <row r="9" spans="1:52" ht="28.5" customHeight="1">
      <c r="A9" s="62" t="s">
        <v>71</v>
      </c>
      <c r="B9" s="62"/>
      <c r="C9" s="62"/>
      <c r="D9" s="63"/>
      <c r="E9" s="63"/>
      <c r="F9" s="63"/>
      <c r="G9" s="63"/>
      <c r="H9" s="135">
        <v>15</v>
      </c>
      <c r="I9" s="135"/>
      <c r="J9" s="135"/>
      <c r="K9" s="107">
        <v>15</v>
      </c>
      <c r="L9" s="107"/>
      <c r="M9" s="107"/>
      <c r="N9" s="107">
        <v>15</v>
      </c>
      <c r="O9" s="107"/>
      <c r="P9" s="107"/>
      <c r="Q9" s="107">
        <v>15</v>
      </c>
      <c r="R9" s="107"/>
      <c r="S9" s="107"/>
      <c r="T9" s="107">
        <v>15</v>
      </c>
      <c r="U9" s="107"/>
      <c r="V9" s="107"/>
      <c r="W9" s="107">
        <v>15</v>
      </c>
      <c r="X9" s="107"/>
      <c r="Y9" s="107"/>
      <c r="Z9" s="107">
        <v>15</v>
      </c>
      <c r="AA9" s="107"/>
      <c r="AB9" s="107"/>
      <c r="AC9" s="107">
        <v>15</v>
      </c>
      <c r="AD9" s="107"/>
      <c r="AE9" s="107"/>
      <c r="AF9" s="107">
        <v>15</v>
      </c>
      <c r="AG9" s="107"/>
      <c r="AH9" s="107"/>
      <c r="AI9" s="107">
        <v>15</v>
      </c>
      <c r="AJ9" s="107"/>
      <c r="AK9" s="107"/>
      <c r="AL9" s="107">
        <v>15</v>
      </c>
      <c r="AM9" s="107"/>
      <c r="AN9" s="107"/>
      <c r="AO9" s="107">
        <v>15</v>
      </c>
      <c r="AP9" s="107"/>
      <c r="AQ9" s="107"/>
      <c r="AR9" s="131">
        <f t="shared" si="0"/>
        <v>180</v>
      </c>
      <c r="AS9" s="131"/>
      <c r="AT9" s="131"/>
      <c r="AU9" s="131"/>
      <c r="AV9" s="130">
        <f>IF(AR9="","",AR9*2)</f>
        <v>360</v>
      </c>
      <c r="AW9" s="130"/>
      <c r="AX9" s="130"/>
      <c r="AY9" s="121"/>
      <c r="AZ9" s="28" t="s">
        <v>55</v>
      </c>
    </row>
    <row r="10" spans="1:52" ht="28.5" customHeight="1">
      <c r="A10" s="62" t="s">
        <v>72</v>
      </c>
      <c r="B10" s="62"/>
      <c r="C10" s="62"/>
      <c r="D10" s="63"/>
      <c r="E10" s="63"/>
      <c r="F10" s="63"/>
      <c r="G10" s="63"/>
      <c r="H10" s="135">
        <v>100</v>
      </c>
      <c r="I10" s="135"/>
      <c r="J10" s="135"/>
      <c r="K10" s="107">
        <v>100</v>
      </c>
      <c r="L10" s="107"/>
      <c r="M10" s="107"/>
      <c r="N10" s="107">
        <v>100</v>
      </c>
      <c r="O10" s="107"/>
      <c r="P10" s="107"/>
      <c r="Q10" s="107">
        <v>100</v>
      </c>
      <c r="R10" s="107"/>
      <c r="S10" s="107"/>
      <c r="T10" s="107">
        <v>100</v>
      </c>
      <c r="U10" s="107"/>
      <c r="V10" s="107"/>
      <c r="W10" s="107">
        <v>100</v>
      </c>
      <c r="X10" s="107"/>
      <c r="Y10" s="107"/>
      <c r="Z10" s="107">
        <v>100</v>
      </c>
      <c r="AA10" s="107"/>
      <c r="AB10" s="107"/>
      <c r="AC10" s="107">
        <v>100</v>
      </c>
      <c r="AD10" s="107"/>
      <c r="AE10" s="107"/>
      <c r="AF10" s="107">
        <v>100</v>
      </c>
      <c r="AG10" s="107"/>
      <c r="AH10" s="107"/>
      <c r="AI10" s="107">
        <v>100</v>
      </c>
      <c r="AJ10" s="107"/>
      <c r="AK10" s="107"/>
      <c r="AL10" s="107">
        <v>100</v>
      </c>
      <c r="AM10" s="107"/>
      <c r="AN10" s="107"/>
      <c r="AO10" s="107">
        <v>100</v>
      </c>
      <c r="AP10" s="107"/>
      <c r="AQ10" s="107"/>
      <c r="AR10" s="131">
        <f t="shared" si="0"/>
        <v>1200</v>
      </c>
      <c r="AS10" s="131"/>
      <c r="AT10" s="131"/>
      <c r="AU10" s="131"/>
      <c r="AV10" s="130">
        <f>IF(AR10="","",AR10*3)</f>
        <v>3600</v>
      </c>
      <c r="AW10" s="130"/>
      <c r="AX10" s="130"/>
      <c r="AY10" s="121"/>
      <c r="AZ10" s="28" t="s">
        <v>56</v>
      </c>
    </row>
    <row r="11" spans="1:52" ht="28.5" customHeight="1">
      <c r="A11" s="136" t="s">
        <v>12</v>
      </c>
      <c r="B11" s="136"/>
      <c r="C11" s="136"/>
      <c r="D11" s="136"/>
      <c r="E11" s="136"/>
      <c r="F11" s="136"/>
      <c r="G11" s="136"/>
      <c r="H11" s="135">
        <v>40</v>
      </c>
      <c r="I11" s="135"/>
      <c r="J11" s="135"/>
      <c r="K11" s="107">
        <v>40</v>
      </c>
      <c r="L11" s="107"/>
      <c r="M11" s="107"/>
      <c r="N11" s="107">
        <v>40</v>
      </c>
      <c r="O11" s="107"/>
      <c r="P11" s="107"/>
      <c r="Q11" s="107">
        <v>40</v>
      </c>
      <c r="R11" s="107"/>
      <c r="S11" s="107"/>
      <c r="T11" s="107">
        <v>40</v>
      </c>
      <c r="U11" s="107"/>
      <c r="V11" s="107"/>
      <c r="W11" s="107">
        <v>40</v>
      </c>
      <c r="X11" s="107"/>
      <c r="Y11" s="107"/>
      <c r="Z11" s="107">
        <v>40</v>
      </c>
      <c r="AA11" s="107"/>
      <c r="AB11" s="107"/>
      <c r="AC11" s="107">
        <v>40</v>
      </c>
      <c r="AD11" s="107"/>
      <c r="AE11" s="107"/>
      <c r="AF11" s="107">
        <v>40</v>
      </c>
      <c r="AG11" s="107"/>
      <c r="AH11" s="107"/>
      <c r="AI11" s="107">
        <v>40</v>
      </c>
      <c r="AJ11" s="107"/>
      <c r="AK11" s="107"/>
      <c r="AL11" s="107">
        <v>40</v>
      </c>
      <c r="AM11" s="107"/>
      <c r="AN11" s="107"/>
      <c r="AO11" s="107">
        <v>40</v>
      </c>
      <c r="AP11" s="107"/>
      <c r="AQ11" s="107"/>
      <c r="AR11" s="131">
        <f t="shared" si="0"/>
        <v>480</v>
      </c>
      <c r="AS11" s="131"/>
      <c r="AT11" s="131"/>
      <c r="AU11" s="131"/>
      <c r="AV11" s="130">
        <f>IF(AR11="","",AR11*4)</f>
        <v>1920</v>
      </c>
      <c r="AW11" s="130"/>
      <c r="AX11" s="130"/>
      <c r="AY11" s="121"/>
      <c r="AZ11" s="28" t="s">
        <v>57</v>
      </c>
    </row>
    <row r="12" spans="1:52" ht="28.5" customHeight="1">
      <c r="A12" s="136" t="s">
        <v>13</v>
      </c>
      <c r="B12" s="136"/>
      <c r="C12" s="136"/>
      <c r="D12" s="136"/>
      <c r="E12" s="136"/>
      <c r="F12" s="136"/>
      <c r="G12" s="136"/>
      <c r="H12" s="107">
        <v>100</v>
      </c>
      <c r="I12" s="107"/>
      <c r="J12" s="107"/>
      <c r="K12" s="107">
        <v>100</v>
      </c>
      <c r="L12" s="107"/>
      <c r="M12" s="107"/>
      <c r="N12" s="107">
        <v>100</v>
      </c>
      <c r="O12" s="107"/>
      <c r="P12" s="107"/>
      <c r="Q12" s="107">
        <v>100</v>
      </c>
      <c r="R12" s="107"/>
      <c r="S12" s="107"/>
      <c r="T12" s="107">
        <v>100</v>
      </c>
      <c r="U12" s="107"/>
      <c r="V12" s="107"/>
      <c r="W12" s="107">
        <v>100</v>
      </c>
      <c r="X12" s="107"/>
      <c r="Y12" s="107"/>
      <c r="Z12" s="107">
        <v>100</v>
      </c>
      <c r="AA12" s="107"/>
      <c r="AB12" s="107"/>
      <c r="AC12" s="107">
        <v>100</v>
      </c>
      <c r="AD12" s="107"/>
      <c r="AE12" s="107"/>
      <c r="AF12" s="107">
        <v>100</v>
      </c>
      <c r="AG12" s="107"/>
      <c r="AH12" s="107"/>
      <c r="AI12" s="107">
        <v>100</v>
      </c>
      <c r="AJ12" s="107"/>
      <c r="AK12" s="107"/>
      <c r="AL12" s="107">
        <v>100</v>
      </c>
      <c r="AM12" s="107"/>
      <c r="AN12" s="107"/>
      <c r="AO12" s="107">
        <v>100</v>
      </c>
      <c r="AP12" s="107"/>
      <c r="AQ12" s="107"/>
      <c r="AR12" s="131">
        <f t="shared" si="0"/>
        <v>1200</v>
      </c>
      <c r="AS12" s="131"/>
      <c r="AT12" s="131"/>
      <c r="AU12" s="131"/>
      <c r="AV12" s="130">
        <f>IF(AR12="","",AR12*5)</f>
        <v>6000</v>
      </c>
      <c r="AW12" s="130"/>
      <c r="AX12" s="130"/>
      <c r="AY12" s="121"/>
      <c r="AZ12" s="28" t="s">
        <v>58</v>
      </c>
    </row>
    <row r="13" spans="1:52" ht="28.5" customHeight="1">
      <c r="A13" s="136" t="s">
        <v>14</v>
      </c>
      <c r="B13" s="136"/>
      <c r="C13" s="136"/>
      <c r="D13" s="136"/>
      <c r="E13" s="136"/>
      <c r="F13" s="136"/>
      <c r="G13" s="136"/>
      <c r="H13" s="107">
        <v>50</v>
      </c>
      <c r="I13" s="107"/>
      <c r="J13" s="107"/>
      <c r="K13" s="107">
        <v>50</v>
      </c>
      <c r="L13" s="107"/>
      <c r="M13" s="107"/>
      <c r="N13" s="107">
        <v>50</v>
      </c>
      <c r="O13" s="107"/>
      <c r="P13" s="107"/>
      <c r="Q13" s="107">
        <v>50</v>
      </c>
      <c r="R13" s="107"/>
      <c r="S13" s="107"/>
      <c r="T13" s="107">
        <v>50</v>
      </c>
      <c r="U13" s="107"/>
      <c r="V13" s="107"/>
      <c r="W13" s="107">
        <v>50</v>
      </c>
      <c r="X13" s="107"/>
      <c r="Y13" s="107"/>
      <c r="Z13" s="107">
        <v>50</v>
      </c>
      <c r="AA13" s="107"/>
      <c r="AB13" s="107"/>
      <c r="AC13" s="107">
        <v>50</v>
      </c>
      <c r="AD13" s="107"/>
      <c r="AE13" s="107"/>
      <c r="AF13" s="107">
        <v>50</v>
      </c>
      <c r="AG13" s="107"/>
      <c r="AH13" s="107"/>
      <c r="AI13" s="107">
        <v>50</v>
      </c>
      <c r="AJ13" s="107"/>
      <c r="AK13" s="107"/>
      <c r="AL13" s="107">
        <v>50</v>
      </c>
      <c r="AM13" s="107"/>
      <c r="AN13" s="107"/>
      <c r="AO13" s="107">
        <v>50</v>
      </c>
      <c r="AP13" s="107"/>
      <c r="AQ13" s="107"/>
      <c r="AR13" s="131">
        <f t="shared" si="0"/>
        <v>600</v>
      </c>
      <c r="AS13" s="131"/>
      <c r="AT13" s="131"/>
      <c r="AU13" s="131"/>
      <c r="AV13" s="130">
        <f>IF(AR13="","",AR13*6)</f>
        <v>3600</v>
      </c>
      <c r="AW13" s="130"/>
      <c r="AX13" s="130"/>
      <c r="AY13" s="121"/>
      <c r="AZ13" s="28" t="s">
        <v>59</v>
      </c>
    </row>
    <row r="14" spans="1:5" ht="22.5" customHeight="1">
      <c r="A14" s="35"/>
      <c r="B14" s="35"/>
      <c r="C14" s="35" t="s">
        <v>85</v>
      </c>
      <c r="D14" s="36">
        <v>1</v>
      </c>
      <c r="E14" s="35" t="s">
        <v>86</v>
      </c>
    </row>
    <row r="15" spans="4:7" s="9" customFormat="1" ht="22.5" customHeight="1">
      <c r="D15" s="35"/>
      <c r="E15" s="36"/>
      <c r="F15" s="35"/>
      <c r="G15" s="35" t="s">
        <v>73</v>
      </c>
    </row>
    <row r="16" spans="4:7" s="9" customFormat="1" ht="22.5" customHeight="1">
      <c r="D16" s="35"/>
      <c r="E16" s="36"/>
      <c r="F16" s="35"/>
      <c r="G16" s="35" t="s">
        <v>74</v>
      </c>
    </row>
    <row r="17" spans="1:5" ht="22.5" customHeight="1">
      <c r="A17" s="35"/>
      <c r="B17" s="35"/>
      <c r="C17" s="35"/>
      <c r="D17" s="36">
        <v>2</v>
      </c>
      <c r="E17" s="35" t="s">
        <v>46</v>
      </c>
    </row>
    <row r="18" spans="1:5" ht="22.5" customHeight="1">
      <c r="A18" s="35"/>
      <c r="B18" s="35"/>
      <c r="C18" s="35"/>
      <c r="D18" s="36">
        <v>3</v>
      </c>
      <c r="E18" s="35" t="s">
        <v>32</v>
      </c>
    </row>
    <row r="19" spans="1:5" ht="22.5" customHeight="1">
      <c r="A19" s="35"/>
      <c r="B19" s="35"/>
      <c r="C19" s="35"/>
      <c r="D19" s="36">
        <v>4</v>
      </c>
      <c r="E19" s="35" t="s">
        <v>87</v>
      </c>
    </row>
    <row r="21" spans="5:40" ht="22.5" customHeight="1">
      <c r="E21" s="117" t="s">
        <v>49</v>
      </c>
      <c r="F21" s="117"/>
      <c r="G21" s="117"/>
      <c r="H21" s="117"/>
      <c r="I21" s="10"/>
      <c r="J21" s="10"/>
      <c r="K21" s="117" t="s">
        <v>42</v>
      </c>
      <c r="L21" s="117"/>
      <c r="M21" s="117"/>
      <c r="N21" s="117"/>
      <c r="O21" s="10"/>
      <c r="P21" s="10"/>
      <c r="Q21" s="117" t="s">
        <v>43</v>
      </c>
      <c r="R21" s="117"/>
      <c r="S21" s="117"/>
      <c r="T21" s="117"/>
      <c r="W21" s="117" t="s">
        <v>44</v>
      </c>
      <c r="X21" s="117"/>
      <c r="Y21" s="117"/>
      <c r="Z21" s="117"/>
      <c r="AC21" s="117" t="s">
        <v>45</v>
      </c>
      <c r="AD21" s="117"/>
      <c r="AE21" s="117"/>
      <c r="AF21" s="117"/>
      <c r="AJ21" s="68" t="s">
        <v>83</v>
      </c>
      <c r="AK21" s="132"/>
      <c r="AL21" s="132"/>
      <c r="AM21" s="132"/>
      <c r="AN21" s="132"/>
    </row>
    <row r="22" spans="5:40" ht="22.5" customHeight="1" thickBot="1">
      <c r="E22" s="117"/>
      <c r="F22" s="117"/>
      <c r="G22" s="117"/>
      <c r="H22" s="117"/>
      <c r="K22" s="117"/>
      <c r="L22" s="117"/>
      <c r="M22" s="117"/>
      <c r="N22" s="117"/>
      <c r="Q22" s="117"/>
      <c r="R22" s="117"/>
      <c r="S22" s="117"/>
      <c r="T22" s="117"/>
      <c r="W22" s="117"/>
      <c r="X22" s="117"/>
      <c r="Y22" s="117"/>
      <c r="Z22" s="117"/>
      <c r="AC22" s="117"/>
      <c r="AD22" s="117"/>
      <c r="AE22" s="117"/>
      <c r="AF22" s="117"/>
      <c r="AJ22" s="132"/>
      <c r="AK22" s="132"/>
      <c r="AL22" s="132"/>
      <c r="AM22" s="132"/>
      <c r="AN22" s="132"/>
    </row>
    <row r="23" spans="5:40" ht="22.5" customHeight="1">
      <c r="E23" s="108">
        <f>AV9</f>
        <v>360</v>
      </c>
      <c r="F23" s="109"/>
      <c r="G23" s="109"/>
      <c r="H23" s="110"/>
      <c r="I23" s="111" t="s">
        <v>60</v>
      </c>
      <c r="J23" s="111"/>
      <c r="K23" s="108">
        <f>AV10</f>
        <v>3600</v>
      </c>
      <c r="L23" s="109"/>
      <c r="M23" s="109"/>
      <c r="N23" s="110"/>
      <c r="O23" s="111" t="s">
        <v>60</v>
      </c>
      <c r="P23" s="111"/>
      <c r="Q23" s="108">
        <f>AV11</f>
        <v>1920</v>
      </c>
      <c r="R23" s="109"/>
      <c r="S23" s="109"/>
      <c r="T23" s="110"/>
      <c r="U23" s="111" t="s">
        <v>60</v>
      </c>
      <c r="V23" s="111"/>
      <c r="W23" s="108">
        <f>AV12</f>
        <v>6000</v>
      </c>
      <c r="X23" s="109"/>
      <c r="Y23" s="109"/>
      <c r="Z23" s="110"/>
      <c r="AA23" s="111" t="s">
        <v>60</v>
      </c>
      <c r="AB23" s="111"/>
      <c r="AC23" s="108">
        <f>AV13</f>
        <v>3600</v>
      </c>
      <c r="AD23" s="109"/>
      <c r="AE23" s="109"/>
      <c r="AF23" s="110"/>
      <c r="AG23" s="142" t="s">
        <v>61</v>
      </c>
      <c r="AH23" s="142"/>
      <c r="AI23" s="143"/>
      <c r="AJ23" s="78">
        <f>IF(AND(K23="",Q23="",W23="",E23="",AC23="",E26=""),"",ROUND(SUM(K23,Q23,E23,W23,AC23)/E26,1))</f>
        <v>4.2</v>
      </c>
      <c r="AK23" s="79"/>
      <c r="AL23" s="79"/>
      <c r="AM23" s="79"/>
      <c r="AN23" s="80"/>
    </row>
    <row r="24" spans="11:40" ht="9" customHeight="1">
      <c r="K24" s="30"/>
      <c r="L24" s="27"/>
      <c r="M24" s="27"/>
      <c r="N24" s="27"/>
      <c r="O24" s="26"/>
      <c r="P24" s="26"/>
      <c r="Q24" s="30"/>
      <c r="R24" s="27"/>
      <c r="S24" s="27"/>
      <c r="T24" s="27"/>
      <c r="U24" s="26"/>
      <c r="V24" s="26"/>
      <c r="W24" s="30"/>
      <c r="X24" s="27"/>
      <c r="Y24" s="27"/>
      <c r="Z24" s="27"/>
      <c r="AA24" s="26"/>
      <c r="AB24" s="26"/>
      <c r="AC24" s="30"/>
      <c r="AD24" s="27"/>
      <c r="AE24" s="27"/>
      <c r="AG24" s="142"/>
      <c r="AH24" s="142"/>
      <c r="AI24" s="143"/>
      <c r="AJ24" s="81"/>
      <c r="AK24" s="82"/>
      <c r="AL24" s="82"/>
      <c r="AM24" s="82"/>
      <c r="AN24" s="83"/>
    </row>
    <row r="25" spans="5:52" ht="15.75" customHeight="1">
      <c r="E25" s="111" t="s">
        <v>25</v>
      </c>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42"/>
      <c r="AH25" s="142"/>
      <c r="AI25" s="143"/>
      <c r="AJ25" s="81"/>
      <c r="AK25" s="82"/>
      <c r="AL25" s="82"/>
      <c r="AM25" s="82"/>
      <c r="AN25" s="83"/>
      <c r="AO25" s="144" t="s">
        <v>41</v>
      </c>
      <c r="AP25" s="145"/>
      <c r="AQ25" s="145"/>
      <c r="AR25" s="145"/>
      <c r="AS25" s="145"/>
      <c r="AT25" s="145"/>
      <c r="AU25" s="145"/>
      <c r="AV25" s="145"/>
      <c r="AW25" s="145"/>
      <c r="AX25" s="145"/>
      <c r="AY25" s="145"/>
      <c r="AZ25" s="145"/>
    </row>
    <row r="26" spans="5:52" ht="22.5" customHeight="1" thickBot="1">
      <c r="E26" s="121">
        <f>IF(AR8="","",AR8)</f>
        <v>3660</v>
      </c>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3"/>
      <c r="AG26" s="142"/>
      <c r="AH26" s="142"/>
      <c r="AI26" s="143"/>
      <c r="AJ26" s="84"/>
      <c r="AK26" s="85"/>
      <c r="AL26" s="85"/>
      <c r="AM26" s="85"/>
      <c r="AN26" s="86"/>
      <c r="AO26" s="144"/>
      <c r="AP26" s="145"/>
      <c r="AQ26" s="145"/>
      <c r="AR26" s="145"/>
      <c r="AS26" s="145"/>
      <c r="AT26" s="145"/>
      <c r="AU26" s="145"/>
      <c r="AV26" s="145"/>
      <c r="AW26" s="145"/>
      <c r="AX26" s="145"/>
      <c r="AY26" s="145"/>
      <c r="AZ26" s="145"/>
    </row>
    <row r="27" spans="4:35" ht="22.5" customHeight="1">
      <c r="D27" s="35" t="s">
        <v>39</v>
      </c>
      <c r="E27" s="36">
        <v>5</v>
      </c>
      <c r="F27" s="37" t="s">
        <v>27</v>
      </c>
      <c r="G27" s="32"/>
      <c r="H27" s="32"/>
      <c r="I27" s="32"/>
      <c r="J27" s="32"/>
      <c r="K27" s="32"/>
      <c r="L27" s="32"/>
      <c r="M27" s="32"/>
      <c r="N27" s="32"/>
      <c r="O27" s="32"/>
      <c r="P27" s="32"/>
      <c r="Q27" s="32"/>
      <c r="R27" s="32"/>
      <c r="S27" s="32"/>
      <c r="T27" s="32"/>
      <c r="U27" s="32"/>
      <c r="V27" s="32"/>
      <c r="W27" s="32"/>
      <c r="X27" s="32"/>
      <c r="Y27" s="32"/>
      <c r="Z27" s="32"/>
      <c r="AA27" s="32"/>
      <c r="AE27" s="15"/>
      <c r="AF27" s="15"/>
      <c r="AG27" s="15"/>
      <c r="AH27" s="15"/>
      <c r="AI27" s="15"/>
    </row>
    <row r="29" spans="1:3" ht="22.5" customHeight="1">
      <c r="A29" s="5" t="s">
        <v>24</v>
      </c>
      <c r="B29" s="5"/>
      <c r="C29" s="5"/>
    </row>
    <row r="30" ht="7.5" customHeight="1"/>
    <row r="31" spans="5:31" ht="22.5" customHeight="1">
      <c r="E31" s="102" t="s">
        <v>47</v>
      </c>
      <c r="F31" s="102"/>
      <c r="G31" s="102"/>
      <c r="H31" s="102"/>
      <c r="I31" s="33"/>
      <c r="J31" s="33"/>
      <c r="K31" s="102" t="s">
        <v>48</v>
      </c>
      <c r="L31" s="102"/>
      <c r="M31" s="102"/>
      <c r="N31" s="102"/>
      <c r="Q31" s="102" t="s">
        <v>31</v>
      </c>
      <c r="R31" s="102"/>
      <c r="S31" s="102"/>
      <c r="T31" s="102"/>
      <c r="W31" s="102" t="s">
        <v>52</v>
      </c>
      <c r="X31" s="102"/>
      <c r="Y31" s="102"/>
      <c r="Z31" s="102"/>
      <c r="AB31" s="102" t="s">
        <v>54</v>
      </c>
      <c r="AC31" s="102"/>
      <c r="AD31" s="102"/>
      <c r="AE31" s="102"/>
    </row>
    <row r="32" spans="5:31" ht="22.5" customHeight="1" thickBot="1">
      <c r="E32" s="116"/>
      <c r="F32" s="116"/>
      <c r="G32" s="116"/>
      <c r="H32" s="116"/>
      <c r="I32" s="33"/>
      <c r="J32" s="33"/>
      <c r="K32" s="116"/>
      <c r="L32" s="116"/>
      <c r="M32" s="116"/>
      <c r="N32" s="116"/>
      <c r="Q32" s="116"/>
      <c r="R32" s="116"/>
      <c r="S32" s="116"/>
      <c r="T32" s="116"/>
      <c r="W32" s="103"/>
      <c r="X32" s="103"/>
      <c r="Y32" s="103"/>
      <c r="Z32" s="103"/>
      <c r="AB32" s="103"/>
      <c r="AC32" s="103"/>
      <c r="AD32" s="103"/>
      <c r="AE32" s="103"/>
    </row>
    <row r="33" spans="4:32" ht="22.5" customHeight="1" thickBot="1">
      <c r="D33" s="34" t="s">
        <v>62</v>
      </c>
      <c r="E33" s="108">
        <f>AR12</f>
        <v>1200</v>
      </c>
      <c r="F33" s="112"/>
      <c r="G33" s="112"/>
      <c r="H33" s="113"/>
      <c r="I33" s="114" t="s">
        <v>63</v>
      </c>
      <c r="J33" s="118"/>
      <c r="K33" s="108">
        <f>AR13</f>
        <v>600</v>
      </c>
      <c r="L33" s="112"/>
      <c r="M33" s="112"/>
      <c r="N33" s="113"/>
      <c r="O33" s="119" t="s">
        <v>64</v>
      </c>
      <c r="P33" s="120"/>
      <c r="Q33" s="108">
        <f>AR8</f>
        <v>3660</v>
      </c>
      <c r="R33" s="112"/>
      <c r="S33" s="112"/>
      <c r="T33" s="113"/>
      <c r="U33" s="114" t="s">
        <v>65</v>
      </c>
      <c r="V33" s="115"/>
      <c r="W33" s="104">
        <f>IF(Q33="","",ROUND(SUM(E33,K33)/Q33,2))</f>
        <v>0.49</v>
      </c>
      <c r="X33" s="105"/>
      <c r="Y33" s="105"/>
      <c r="Z33" s="106"/>
      <c r="AA33" s="21" t="s">
        <v>66</v>
      </c>
      <c r="AB33" s="104">
        <f>IF(K33="","",ROUND(K33/Q33,2))</f>
        <v>0.16</v>
      </c>
      <c r="AC33" s="105"/>
      <c r="AD33" s="105"/>
      <c r="AE33" s="106"/>
      <c r="AF33" s="23" t="s">
        <v>26</v>
      </c>
    </row>
    <row r="34" spans="4:7" ht="22.5" customHeight="1">
      <c r="D34" s="35" t="s">
        <v>39</v>
      </c>
      <c r="E34" s="36">
        <v>6</v>
      </c>
      <c r="F34" s="37" t="s">
        <v>28</v>
      </c>
      <c r="G34" s="32"/>
    </row>
    <row r="35" spans="4:6" ht="22.5" customHeight="1">
      <c r="D35" s="29"/>
      <c r="E35" s="31"/>
      <c r="F35" s="32"/>
    </row>
  </sheetData>
  <sheetProtection/>
  <protectedRanges>
    <protectedRange sqref="AA3 AD3 AK3 AN3 AB4 R4 I3:I4 H9:AQ13" name="範囲1"/>
  </protectedRanges>
  <mergeCells count="154">
    <mergeCell ref="Z9:AB9"/>
    <mergeCell ref="T10:V10"/>
    <mergeCell ref="W10:Y10"/>
    <mergeCell ref="Z10:AB10"/>
    <mergeCell ref="AR9:AU9"/>
    <mergeCell ref="AF9:AH9"/>
    <mergeCell ref="AI9:AK9"/>
    <mergeCell ref="AL9:AN9"/>
    <mergeCell ref="AO9:AQ9"/>
    <mergeCell ref="AC9:AE9"/>
    <mergeCell ref="AJ23:AN26"/>
    <mergeCell ref="AV7:AZ8"/>
    <mergeCell ref="AG23:AI26"/>
    <mergeCell ref="AF7:AH7"/>
    <mergeCell ref="AI7:AK7"/>
    <mergeCell ref="AV9:AY9"/>
    <mergeCell ref="AO25:AZ26"/>
    <mergeCell ref="AO12:AQ12"/>
    <mergeCell ref="AO13:AQ13"/>
    <mergeCell ref="AO7:AQ7"/>
    <mergeCell ref="H7:J7"/>
    <mergeCell ref="K7:M7"/>
    <mergeCell ref="N7:P7"/>
    <mergeCell ref="Q7:S7"/>
    <mergeCell ref="AL7:AN7"/>
    <mergeCell ref="W7:Y7"/>
    <mergeCell ref="Z7:AB7"/>
    <mergeCell ref="AC7:AE7"/>
    <mergeCell ref="A7:G7"/>
    <mergeCell ref="AI8:AK8"/>
    <mergeCell ref="AL8:AN8"/>
    <mergeCell ref="AO8:AQ8"/>
    <mergeCell ref="T8:V8"/>
    <mergeCell ref="W8:Y8"/>
    <mergeCell ref="Z8:AB8"/>
    <mergeCell ref="AC8:AE8"/>
    <mergeCell ref="T7:V7"/>
    <mergeCell ref="AF8:AH8"/>
    <mergeCell ref="A11:G11"/>
    <mergeCell ref="Q11:S11"/>
    <mergeCell ref="T11:V11"/>
    <mergeCell ref="W11:Y11"/>
    <mergeCell ref="H8:J8"/>
    <mergeCell ref="K8:M8"/>
    <mergeCell ref="N8:P8"/>
    <mergeCell ref="Q8:S8"/>
    <mergeCell ref="H10:J10"/>
    <mergeCell ref="K10:M10"/>
    <mergeCell ref="A12:G12"/>
    <mergeCell ref="A13:G13"/>
    <mergeCell ref="AC10:AE10"/>
    <mergeCell ref="AF10:AH10"/>
    <mergeCell ref="AI10:AK10"/>
    <mergeCell ref="AL10:AN10"/>
    <mergeCell ref="N10:P10"/>
    <mergeCell ref="H11:J11"/>
    <mergeCell ref="K11:M11"/>
    <mergeCell ref="N11:P11"/>
    <mergeCell ref="A8:G8"/>
    <mergeCell ref="A10:G10"/>
    <mergeCell ref="Q10:S10"/>
    <mergeCell ref="A9:G9"/>
    <mergeCell ref="H9:J9"/>
    <mergeCell ref="AO10:AQ10"/>
    <mergeCell ref="T9:V9"/>
    <mergeCell ref="W9:Y9"/>
    <mergeCell ref="K9:M9"/>
    <mergeCell ref="N9:P9"/>
    <mergeCell ref="AC11:AE11"/>
    <mergeCell ref="AF11:AH11"/>
    <mergeCell ref="AO11:AQ11"/>
    <mergeCell ref="H12:J12"/>
    <mergeCell ref="K12:M12"/>
    <mergeCell ref="N12:P12"/>
    <mergeCell ref="Q12:S12"/>
    <mergeCell ref="T12:V12"/>
    <mergeCell ref="W12:Y12"/>
    <mergeCell ref="AI11:AK11"/>
    <mergeCell ref="AL11:AN11"/>
    <mergeCell ref="H13:J13"/>
    <mergeCell ref="K13:M13"/>
    <mergeCell ref="Q13:S13"/>
    <mergeCell ref="AF12:AH12"/>
    <mergeCell ref="AC12:AE12"/>
    <mergeCell ref="T13:V13"/>
    <mergeCell ref="W13:Y13"/>
    <mergeCell ref="Z11:AB11"/>
    <mergeCell ref="Z13:AB13"/>
    <mergeCell ref="I3:W3"/>
    <mergeCell ref="I4:J4"/>
    <mergeCell ref="K4:L4"/>
    <mergeCell ref="Y3:Z3"/>
    <mergeCell ref="N4:Q4"/>
    <mergeCell ref="R4:V4"/>
    <mergeCell ref="X4:AA4"/>
    <mergeCell ref="Z12:AB12"/>
    <mergeCell ref="Q9:S9"/>
    <mergeCell ref="AJ21:AN22"/>
    <mergeCell ref="AC13:AE13"/>
    <mergeCell ref="AF3:AG3"/>
    <mergeCell ref="AC21:AF22"/>
    <mergeCell ref="AF13:AH13"/>
    <mergeCell ref="AI12:AK12"/>
    <mergeCell ref="AL12:AN12"/>
    <mergeCell ref="AI13:AK13"/>
    <mergeCell ref="AL13:AN13"/>
    <mergeCell ref="AB4:AH4"/>
    <mergeCell ref="AV12:AY12"/>
    <mergeCell ref="AV13:AY13"/>
    <mergeCell ref="AR10:AU10"/>
    <mergeCell ref="AR11:AU11"/>
    <mergeCell ref="AR12:AU12"/>
    <mergeCell ref="AR13:AU13"/>
    <mergeCell ref="AV10:AY10"/>
    <mergeCell ref="AV11:AY11"/>
    <mergeCell ref="AR7:AU7"/>
    <mergeCell ref="AR8:AU8"/>
    <mergeCell ref="E3:H3"/>
    <mergeCell ref="E4:H4"/>
    <mergeCell ref="AI3:AJ3"/>
    <mergeCell ref="AK3:AL3"/>
    <mergeCell ref="AN3:AO3"/>
    <mergeCell ref="AP3:AQ3"/>
    <mergeCell ref="AA3:AB3"/>
    <mergeCell ref="AD3:AE3"/>
    <mergeCell ref="E21:H22"/>
    <mergeCell ref="E23:H23"/>
    <mergeCell ref="I23:J23"/>
    <mergeCell ref="E25:AF25"/>
    <mergeCell ref="Q23:T23"/>
    <mergeCell ref="W21:Z22"/>
    <mergeCell ref="W23:Z23"/>
    <mergeCell ref="AA23:AB23"/>
    <mergeCell ref="Q21:T22"/>
    <mergeCell ref="E31:H32"/>
    <mergeCell ref="K31:N32"/>
    <mergeCell ref="Q31:T32"/>
    <mergeCell ref="K21:N22"/>
    <mergeCell ref="K23:N23"/>
    <mergeCell ref="E33:H33"/>
    <mergeCell ref="I33:J33"/>
    <mergeCell ref="K33:N33"/>
    <mergeCell ref="O33:P33"/>
    <mergeCell ref="E26:AF26"/>
    <mergeCell ref="AB31:AE32"/>
    <mergeCell ref="AB33:AE33"/>
    <mergeCell ref="W33:Z33"/>
    <mergeCell ref="N13:P13"/>
    <mergeCell ref="AC23:AF23"/>
    <mergeCell ref="O23:P23"/>
    <mergeCell ref="Q33:T33"/>
    <mergeCell ref="W31:Z32"/>
    <mergeCell ref="U33:V33"/>
    <mergeCell ref="U23:V23"/>
  </mergeCells>
  <dataValidations count="2">
    <dataValidation allowBlank="1" showInputMessage="1" showErrorMessage="1" imeMode="off" sqref="AC23:AC24 W33 E35:F35 F34:G34 AB33 AK3:AL3 AD3:AE3 I4:J5 AA3:AB3 AN3:AO3 AV9:AY13 E23 F27:AA27 E26 H8:AU13 Q33 E33 K33 AB4:AH4 W23:W24 Q23:Q24 K23:K24 AJ23:AN25"/>
    <dataValidation allowBlank="1" showInputMessage="1" showErrorMessage="1" imeMode="on" sqref="I3:W3 R4:V4"/>
  </dataValidations>
  <printOptions horizontalCentered="1"/>
  <pageMargins left="0.3937007874015748" right="0.3937007874015748" top="0.7874015748031497" bottom="0.3937007874015748" header="0.5118110236220472" footer="0.5118110236220472"/>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今部　京佳</dc:creator>
  <cp:keywords/>
  <dc:description/>
  <cp:lastModifiedBy>伊藤　眞寿</cp:lastModifiedBy>
  <cp:lastPrinted>2015-04-02T10:20:01Z</cp:lastPrinted>
  <dcterms:created xsi:type="dcterms:W3CDTF">2006-10-19T11:43:03Z</dcterms:created>
  <dcterms:modified xsi:type="dcterms:W3CDTF">2019-08-01T08:05:04Z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-1692389965</vt:i4>
  </property>
  <property fmtid="{D5CDD505-2E9C-101B-9397-08002B2CF9AE}" pid="3" name="_EmailSubject">
    <vt:lpwstr>修正版生活介護ファイル</vt:lpwstr>
  </property>
  <property fmtid="{D5CDD505-2E9C-101B-9397-08002B2CF9AE}" pid="4" name="_AuthorEmail">
    <vt:lpwstr>imabe@ISG01.pref.ishikawa.jp</vt:lpwstr>
  </property>
  <property fmtid="{D5CDD505-2E9C-101B-9397-08002B2CF9AE}" pid="5" name="_AuthorEmailDisplayName">
    <vt:lpwstr>今部 京佳</vt:lpwstr>
  </property>
  <property fmtid="{D5CDD505-2E9C-101B-9397-08002B2CF9AE}" pid="6" name="_PreviousAdHocReviewCycleID">
    <vt:i4>-1011518898</vt:i4>
  </property>
  <property fmtid="{D5CDD505-2E9C-101B-9397-08002B2CF9AE}" pid="7" name="_ReviewingToolsShownOnce">
    <vt:lpwstr/>
  </property>
</Properties>
</file>